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capgemini-my.sharepoint.com/personal/divyansh_bobade_capgemini_com/Documents/Desktop/BootCamp/Excel/Module 1/Final Project/"/>
    </mc:Choice>
  </mc:AlternateContent>
  <xr:revisionPtr revIDLastSave="107" documentId="8_{682FAA33-62E5-4BB8-B149-94E200C91C53}" xr6:coauthVersionLast="47" xr6:coauthVersionMax="47" xr10:uidLastSave="{77AE2722-2924-43FD-BD60-C4479C8D2BF3}"/>
  <bookViews>
    <workbookView xWindow="-108" yWindow="-108" windowWidth="23256" windowHeight="12456" firstSheet="2" activeTab="4" xr2:uid="{ECDC25DF-4C27-4FEB-B3E0-2810A5D0349C}"/>
  </bookViews>
  <sheets>
    <sheet name="Top 5 Country" sheetId="29" r:id="rId1"/>
    <sheet name="New Products" sheetId="28" r:id="rId2"/>
    <sheet name="Top 10 Products" sheetId="22" r:id="rId3"/>
    <sheet name="Top 5 and Bottom 5" sheetId="25" r:id="rId4"/>
    <sheet name="Divison Level Report" sheetId="24" r:id="rId5"/>
    <sheet name="GM% by Quarters" sheetId="21" r:id="rId6"/>
    <sheet name="PL for Markets" sheetId="20" r:id="rId7"/>
    <sheet name="PL by month and quarters" sheetId="19" r:id="rId8"/>
    <sheet name="PL by year Report" sheetId="18" r:id="rId9"/>
    <sheet name="Customer Performance Report " sheetId="10" r:id="rId10"/>
    <sheet name="Market Performance Report" sheetId="7" r:id="rId11"/>
  </sheets>
  <calcPr calcId="191029"/>
  <pivotCaches>
    <pivotCache cacheId="0" r:id="rId12"/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8" r:id="rId20"/>
    <pivotCache cacheId="9" r:id="rId21"/>
    <pivotCache cacheId="10" r:id="rId22"/>
    <pivotCache cacheId="11" r:id="rId23"/>
    <pivotCache cacheId="12" r:id="rId24"/>
    <pivotCache cacheId="13" r:id="rId25"/>
    <pivotCache cacheId="14" r:id="rId26"/>
    <pivotCache cacheId="15" r:id="rId2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d22fed30-39bd-45fd-af09-07c4b8ba1370" name="Sales" connection="Query - Sales"/>
          <x15:modelTable id="dim_customer_924568a9-4956-4e04-9d55-16e1e12dbc95" name="dim_customer" connection="Query - dim_customer"/>
          <x15:modelTable id="dim_market_83e2933f-a7b8-4656-b4f6-dfec37a78028" name="dim_market" connection="Query - dim_market"/>
          <x15:modelTable id="dim_product_56f6f944-016f-4b64-8a13-f16da708095a" name="dim_product" connection="Query - dim_product"/>
          <x15:modelTable id="fact_sales_monthly_9a6abbc3-6efc-4209-82a6-a30022db7fd9" name="fact_sales_monthly" connection="Query - fact_sales_monthly"/>
          <x15:modelTable id="ns_target_2021_f67ea279-57ca-447b-b323-fde09edbcedc" name="ns_target_2021" connection="Query - ns_target_2021"/>
          <x15:modelTable id="dim_date_af24c11a-5b5d-47ea-b7bd-aaaec2e55e01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5" i="20" l="1"/>
  <c r="E44" i="20"/>
  <c r="E43" i="20"/>
  <c r="E42" i="20"/>
  <c r="E41" i="20"/>
  <c r="E40" i="20"/>
  <c r="E39" i="20"/>
  <c r="E38" i="20"/>
  <c r="E37" i="20"/>
  <c r="C55" i="19"/>
  <c r="D55" i="19"/>
  <c r="E55" i="19"/>
  <c r="F55" i="19"/>
  <c r="G55" i="19"/>
  <c r="H55" i="19"/>
  <c r="I55" i="19"/>
  <c r="J55" i="19"/>
  <c r="K55" i="19"/>
  <c r="L55" i="19"/>
  <c r="M55" i="19"/>
  <c r="B55" i="19"/>
  <c r="C54" i="19"/>
  <c r="D54" i="19"/>
  <c r="E54" i="19"/>
  <c r="F54" i="19"/>
  <c r="G54" i="19"/>
  <c r="H54" i="19"/>
  <c r="I54" i="19"/>
  <c r="J54" i="19"/>
  <c r="K54" i="19"/>
  <c r="L54" i="19"/>
  <c r="M54" i="19"/>
  <c r="B54" i="19"/>
  <c r="E18" i="18"/>
  <c r="E17" i="18"/>
  <c r="E16" i="18"/>
  <c r="E19" i="18"/>
  <c r="E20" i="18"/>
  <c r="E21" i="18"/>
  <c r="E22" i="18"/>
  <c r="E23" i="18"/>
  <c r="E24" i="18"/>
  <c r="E25" i="18"/>
  <c r="E26" i="18"/>
  <c r="E27" i="18"/>
  <c r="E28" i="18"/>
  <c r="E29" i="18"/>
  <c r="E30" i="18"/>
  <c r="E31" i="18"/>
  <c r="E32" i="18"/>
  <c r="E33" i="18"/>
  <c r="E34" i="18"/>
  <c r="E35" i="18"/>
  <c r="E36" i="18"/>
  <c r="E37" i="18"/>
  <c r="E38" i="18"/>
  <c r="E39" i="18"/>
  <c r="E40" i="18"/>
  <c r="E41" i="18"/>
  <c r="E42" i="18"/>
  <c r="E43" i="18"/>
  <c r="E44" i="18"/>
  <c r="E45" i="18"/>
  <c r="E46" i="18"/>
  <c r="E15" i="1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62A25B3-38F5-497B-A65E-122E4B51C63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e0a5abd-97fc-4dc4-be22-3669201948f9"/>
      </ext>
    </extLst>
  </connection>
  <connection id="2" xr16:uid="{ED8518CB-17C6-460A-B730-212EF391A77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7a4d5dc-69dc-4015-abca-d9fd6a6c2b91"/>
      </ext>
    </extLst>
  </connection>
  <connection id="3" xr16:uid="{BFE853DA-7666-4FDD-9E44-7F8BE54E814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9d317e9-dcc7-4d06-b371-7b3654618e39"/>
      </ext>
    </extLst>
  </connection>
  <connection id="4" xr16:uid="{7C1AB606-7356-4A45-BC48-97AE3997463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45728a8-85c2-4117-b5a5-fbd0c0206490"/>
      </ext>
    </extLst>
  </connection>
  <connection id="5" xr16:uid="{18D716D3-303D-4B7C-893C-28553E99985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3c0e0b6-421a-406d-a03d-d36e5325dfa1"/>
      </ext>
    </extLst>
  </connection>
  <connection id="6" xr16:uid="{309B30EC-F896-4E8C-A08C-4B0433D30D03}" keepAlive="1" name="Query - finance ref" description="Connection to the 'finance ref' query in the workbook." type="5" refreshedVersion="8" background="1" saveData="1">
    <dbPr connection="Provider=Microsoft.Mashup.OleDb.1;Data Source=$Workbook$;Location=&quot;finance ref&quot;;Extended Properties=&quot;&quot;" command="SELECT * FROM [finance ref]"/>
  </connection>
  <connection id="7" xr16:uid="{8A00B694-2185-4297-91F3-14092F23EF9F}" name="Query - ns_target_2021" description="Connection to the 'ns_target_2021' query in the workbook." type="100" refreshedVersion="8" minRefreshableVersion="5">
    <extLst>
      <ext xmlns:x15="http://schemas.microsoft.com/office/spreadsheetml/2010/11/main" uri="{DE250136-89BD-433C-8126-D09CA5730AF9}">
        <x15:connection id="23baa54c-ea8e-4759-a130-3071d9c200f0">
          <x15:oledbPr connection="Provider=Microsoft.Mashup.OleDb.1;Data Source=$Workbook$;Location=ns_target_2021;Extended Properties=&quot;&quot;">
            <x15:dbTables>
              <x15:dbTable name="ns_target_2021"/>
            </x15:dbTables>
          </x15:oledbPr>
        </x15:connection>
      </ext>
    </extLst>
  </connection>
  <connection id="8" xr16:uid="{C21C851E-2944-41DD-81D9-E8AF28B65D57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61c88318-2f4a-475e-825a-a32185b1ff13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9" xr16:uid="{986B6F7E-3E9D-4742-81AC-1A9112E2489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market].[region].[All]}"/>
    <s v="{[dim_market].[market].[All]}"/>
    <s v="{[dim_product].[division].[All]}"/>
    <s v="{[dim_market].[market].&amp;[India]}"/>
    <s v="{[dim_customer].[customer].[All]}"/>
    <s v="{[dim_date].[Fiscal Year].&amp;[2019]}"/>
    <s v="{[dim_date].[Fiscal Year].&amp;[2020]}"/>
    <s v="{[dim_date].[Fiscal Year].&amp;[2021]}"/>
    <s v="{[dim_market].[sub_zone].[All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<sst xmlns="http://schemas.openxmlformats.org/spreadsheetml/2006/main" count="390" uniqueCount="140">
  <si>
    <t>customer</t>
  </si>
  <si>
    <t>market</t>
  </si>
  <si>
    <t>China</t>
  </si>
  <si>
    <t>Atliq e Store</t>
  </si>
  <si>
    <t>Indonesia</t>
  </si>
  <si>
    <t>AltliQ Exclusive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</si>
  <si>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</si>
  <si>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</si>
  <si>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</si>
  <si>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</si>
  <si>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</si>
  <si>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</si>
  <si>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</si>
  <si>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</si>
  <si>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</si>
  <si>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</si>
  <si>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</si>
  <si>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</si>
  <si>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</si>
  <si>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</si>
  <si>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</si>
  <si>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</si>
  <si>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</si>
  <si>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</si>
  <si>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</si>
  <si>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</si>
  <si>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</si>
  <si>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</si>
  <si>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</si>
  <si>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</si>
  <si>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</si>
  <si>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</si>
  <si>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</si>
  <si>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</si>
  <si>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</si>
  <si>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</si>
  <si>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</si>
  <si>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</si>
  <si>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</si>
  <si>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</si>
  <si>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</si>
  <si>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AtliQ Exclusive</t>
  </si>
  <si>
    <t>sub_zone</t>
  </si>
  <si>
    <t>region</t>
  </si>
  <si>
    <t>NA</t>
  </si>
  <si>
    <t>NE</t>
  </si>
  <si>
    <t>SE</t>
  </si>
  <si>
    <t>ROA</t>
  </si>
  <si>
    <t>ANZ</t>
  </si>
  <si>
    <t>division</t>
  </si>
  <si>
    <t>PC</t>
  </si>
  <si>
    <t>AQ Smash 2</t>
  </si>
  <si>
    <t>AQ Gamer 1</t>
  </si>
  <si>
    <t>AQ GEN Z</t>
  </si>
  <si>
    <t>AQ Gen Y</t>
  </si>
  <si>
    <t>N &amp; S</t>
  </si>
  <si>
    <t>AQ Wi Power Dx3</t>
  </si>
  <si>
    <t>AQ Pen Drive DRC</t>
  </si>
  <si>
    <t>AQ Clx3</t>
  </si>
  <si>
    <t>AQ HOME Allin1 Gen 2</t>
  </si>
  <si>
    <t>AQ Home Allin1</t>
  </si>
  <si>
    <t>P &amp; A</t>
  </si>
  <si>
    <t>AQ MB Lito 2</t>
  </si>
  <si>
    <t>AQ MB Lito</t>
  </si>
  <si>
    <t>AQ Electron 3 3600 Desktop Processor</t>
  </si>
  <si>
    <t>AQ Electron 4 3600 Desktop Processor</t>
  </si>
  <si>
    <t>AQ Marquee P4</t>
  </si>
  <si>
    <t>AQ Marquee P3</t>
  </si>
  <si>
    <t>AQ GT 21</t>
  </si>
  <si>
    <t>AQ Zion Saga</t>
  </si>
  <si>
    <t>AQ Mx NB</t>
  </si>
  <si>
    <t>AQ LION x3</t>
  </si>
  <si>
    <t>AQ LION x2</t>
  </si>
  <si>
    <t>AQ LION x1</t>
  </si>
  <si>
    <t>AQ Trigger</t>
  </si>
  <si>
    <t>AQ Qwerty</t>
  </si>
  <si>
    <t>AQ Gamers</t>
  </si>
  <si>
    <t>AQ Master wireless x1</t>
  </si>
  <si>
    <t>AQ Lumina Ms</t>
  </si>
  <si>
    <t>AQ Trigger Ms</t>
  </si>
  <si>
    <t>AQ Qwerty Ms</t>
  </si>
  <si>
    <t>AQ Maxima Ms</t>
  </si>
  <si>
    <t>AQ Gamers Ms</t>
  </si>
  <si>
    <t>AQ Master wireless x1 Ms</t>
  </si>
  <si>
    <t>AQ Master wired x1 Ms</t>
  </si>
  <si>
    <t>Qty</t>
  </si>
  <si>
    <t>Fiscal Year</t>
  </si>
  <si>
    <t>Grand Total</t>
  </si>
  <si>
    <t>All</t>
  </si>
  <si>
    <t>Customers</t>
  </si>
  <si>
    <t>Net Sales</t>
  </si>
  <si>
    <t>2021 vs 2020</t>
  </si>
  <si>
    <t>2019</t>
  </si>
  <si>
    <t>2020</t>
  </si>
  <si>
    <t>2021</t>
  </si>
  <si>
    <t>*All Values are in USD</t>
  </si>
  <si>
    <t>Customer Performance Report - 2021</t>
  </si>
  <si>
    <t>Market Performance Report - 2021</t>
  </si>
  <si>
    <t>%</t>
  </si>
  <si>
    <t>2021 - Target</t>
  </si>
  <si>
    <t>COGS</t>
  </si>
  <si>
    <t>Gross Margin</t>
  </si>
  <si>
    <t>Gross Margin %</t>
  </si>
  <si>
    <t>Metrics</t>
  </si>
  <si>
    <t>P/L by Year Report - 2021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</si>
  <si>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</si>
  <si>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</si>
  <si>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</si>
  <si>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</si>
  <si>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</si>
  <si>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</si>
  <si>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</si>
  <si>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</si>
  <si>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</si>
  <si>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</si>
  <si>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</si>
  <si>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</si>
  <si>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Q3</t>
  </si>
  <si>
    <t>Q4</t>
  </si>
  <si>
    <t>Q2</t>
  </si>
  <si>
    <t>Q1</t>
  </si>
  <si>
    <t>Net Sales Comparsion</t>
  </si>
  <si>
    <t>2020 vs 2019</t>
  </si>
  <si>
    <t>P/L by Month and Quarters Report - 2021</t>
  </si>
  <si>
    <t>P/L by Market Report - 2021</t>
  </si>
  <si>
    <t>GM% by Quarters Report(Sub-zone)</t>
  </si>
  <si>
    <t>Quarters</t>
  </si>
  <si>
    <t>Sub-Zone</t>
  </si>
  <si>
    <t>21 vs 20</t>
  </si>
  <si>
    <t>20</t>
  </si>
  <si>
    <t>21</t>
  </si>
  <si>
    <t>Product</t>
  </si>
  <si>
    <t>FILTERS</t>
  </si>
  <si>
    <t>Division Level Report</t>
  </si>
  <si>
    <t>Top 5 Products</t>
  </si>
  <si>
    <t>Bottom 5 Products</t>
  </si>
  <si>
    <t>New Products - 2021</t>
  </si>
  <si>
    <t>Top 10 Products</t>
  </si>
  <si>
    <t>Top 5 Countries - 2021</t>
  </si>
  <si>
    <t>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</si>
</sst>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"/>
    <numFmt numFmtId="165" formatCode="0.0,,&quot;M&quot;"/>
    <numFmt numFmtId="166" formatCode="0.00,,&quot;M&quot;"/>
    <numFmt numFmtId="167" formatCode="0.0,&quot;K&quot;"/>
  </numFmts>
  <fonts count="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6"/>
      <color rgb="FFFFC000"/>
      <name val="Avenir Next LT Pro"/>
      <family val="2"/>
    </font>
    <font>
      <sz val="8"/>
      <color theme="1"/>
      <name val="Avenir Next LT Pro"/>
      <family val="2"/>
    </font>
    <font>
      <b/>
      <sz val="11"/>
      <color rgb="FFFFC000"/>
      <name val="Avenir Next LT Pro"/>
      <family val="2"/>
    </font>
    <font>
      <b/>
      <sz val="11"/>
      <color rgb="FFFFC000"/>
      <name val="Aptos Narrow"/>
      <family val="2"/>
      <scheme val="minor"/>
    </font>
    <font>
      <b/>
      <sz val="14"/>
      <color rgb="FFFFC000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7">
    <xf numFmtId="0" fontId="0" fillId="0" borderId="0" xfId="0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4" fontId="2" fillId="0" borderId="0" xfId="0" applyNumberFormat="1" applyFont="1"/>
    <xf numFmtId="165" fontId="2" fillId="0" borderId="1" xfId="0" applyNumberFormat="1" applyFont="1" applyBorder="1"/>
    <xf numFmtId="165" fontId="2" fillId="0" borderId="3" xfId="0" applyNumberFormat="1" applyFont="1" applyBorder="1"/>
    <xf numFmtId="165" fontId="2" fillId="0" borderId="3" xfId="0" applyNumberFormat="1" applyFont="1" applyBorder="1" applyAlignment="1">
      <alignment horizontal="center"/>
    </xf>
    <xf numFmtId="165" fontId="2" fillId="0" borderId="1" xfId="0" applyNumberFormat="1" applyFont="1" applyBorder="1" applyAlignment="1">
      <alignment horizontal="center"/>
    </xf>
    <xf numFmtId="165" fontId="2" fillId="0" borderId="6" xfId="0" applyNumberFormat="1" applyFont="1" applyBorder="1" applyAlignment="1">
      <alignment horizontal="center"/>
    </xf>
    <xf numFmtId="0" fontId="4" fillId="0" borderId="0" xfId="0" applyFont="1"/>
    <xf numFmtId="0" fontId="5" fillId="0" borderId="0" xfId="0" applyFont="1"/>
    <xf numFmtId="165" fontId="2" fillId="0" borderId="0" xfId="0" applyNumberFormat="1" applyFont="1" applyAlignment="1">
      <alignment horizontal="center"/>
    </xf>
    <xf numFmtId="164" fontId="2" fillId="0" borderId="0" xfId="1" applyNumberFormat="1" applyFont="1"/>
    <xf numFmtId="164" fontId="2" fillId="0" borderId="2" xfId="1" applyNumberFormat="1" applyFont="1" applyBorder="1"/>
    <xf numFmtId="164" fontId="2" fillId="0" borderId="0" xfId="1" applyNumberFormat="1" applyFont="1" applyBorder="1"/>
    <xf numFmtId="164" fontId="2" fillId="0" borderId="1" xfId="0" applyNumberFormat="1" applyFont="1" applyBorder="1"/>
    <xf numFmtId="164" fontId="2" fillId="0" borderId="8" xfId="0" applyNumberFormat="1" applyFont="1" applyBorder="1"/>
    <xf numFmtId="164" fontId="2" fillId="0" borderId="8" xfId="0" applyNumberFormat="1" applyFont="1" applyBorder="1" applyAlignment="1">
      <alignment horizontal="center"/>
    </xf>
    <xf numFmtId="0" fontId="6" fillId="0" borderId="0" xfId="0" applyFont="1"/>
    <xf numFmtId="164" fontId="2" fillId="0" borderId="7" xfId="1" applyNumberFormat="1" applyFont="1" applyBorder="1" applyAlignment="1">
      <alignment horizontal="center"/>
    </xf>
    <xf numFmtId="0" fontId="3" fillId="0" borderId="7" xfId="0" applyFont="1" applyBorder="1"/>
    <xf numFmtId="164" fontId="2" fillId="0" borderId="3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8" xfId="0" applyNumberFormat="1" applyFont="1" applyBorder="1"/>
    <xf numFmtId="166" fontId="2" fillId="0" borderId="3" xfId="0" applyNumberFormat="1" applyFont="1" applyBorder="1"/>
    <xf numFmtId="166" fontId="2" fillId="0" borderId="1" xfId="0" applyNumberFormat="1" applyFont="1" applyBorder="1"/>
    <xf numFmtId="166" fontId="2" fillId="0" borderId="8" xfId="0" applyNumberFormat="1" applyFont="1" applyBorder="1"/>
    <xf numFmtId="164" fontId="2" fillId="0" borderId="3" xfId="0" applyNumberFormat="1" applyFont="1" applyBorder="1" applyAlignment="1">
      <alignment horizontal="center"/>
    </xf>
    <xf numFmtId="164" fontId="2" fillId="0" borderId="1" xfId="0" applyNumberFormat="1" applyFont="1" applyBorder="1" applyAlignment="1">
      <alignment horizontal="center"/>
    </xf>
    <xf numFmtId="0" fontId="7" fillId="0" borderId="0" xfId="0" applyFont="1"/>
    <xf numFmtId="0" fontId="2" fillId="2" borderId="0" xfId="0" applyFont="1" applyFill="1"/>
    <xf numFmtId="0" fontId="3" fillId="2" borderId="0" xfId="0" applyFont="1" applyFill="1" applyAlignment="1">
      <alignment horizontal="left"/>
    </xf>
    <xf numFmtId="0" fontId="3" fillId="2" borderId="0" xfId="0" applyFont="1" applyFill="1" applyAlignment="1">
      <alignment horizontal="center"/>
    </xf>
    <xf numFmtId="0" fontId="3" fillId="2" borderId="0" xfId="0" applyFont="1" applyFill="1"/>
    <xf numFmtId="0" fontId="8" fillId="0" borderId="0" xfId="0" applyFont="1"/>
    <xf numFmtId="0" fontId="2" fillId="2" borderId="5" xfId="0" applyFont="1" applyFill="1" applyBorder="1" applyAlignment="1">
      <alignment horizontal="center"/>
    </xf>
    <xf numFmtId="0" fontId="3" fillId="2" borderId="2" xfId="0" applyFont="1" applyFill="1" applyBorder="1" applyAlignment="1">
      <alignment horizontal="center"/>
    </xf>
    <xf numFmtId="0" fontId="2" fillId="2" borderId="2" xfId="0" applyFont="1" applyFill="1" applyBorder="1"/>
    <xf numFmtId="0" fontId="2" fillId="2" borderId="4" xfId="0" applyFont="1" applyFill="1" applyBorder="1"/>
    <xf numFmtId="0" fontId="2" fillId="2" borderId="4" xfId="0" applyFont="1" applyFill="1" applyBorder="1" applyAlignment="1">
      <alignment horizontal="center"/>
    </xf>
    <xf numFmtId="0" fontId="2" fillId="2" borderId="4" xfId="0" applyFont="1" applyFill="1" applyBorder="1" applyAlignment="1">
      <alignment horizontal="left"/>
    </xf>
    <xf numFmtId="165" fontId="2" fillId="2" borderId="4" xfId="0" applyNumberFormat="1" applyFont="1" applyFill="1" applyBorder="1" applyAlignment="1">
      <alignment horizontal="center"/>
    </xf>
    <xf numFmtId="164" fontId="2" fillId="2" borderId="4" xfId="0" applyNumberFormat="1" applyFont="1" applyFill="1" applyBorder="1"/>
    <xf numFmtId="164" fontId="2" fillId="0" borderId="0" xfId="0" applyNumberFormat="1" applyFont="1" applyAlignment="1">
      <alignment horizontal="center"/>
    </xf>
    <xf numFmtId="165" fontId="2" fillId="0" borderId="2" xfId="0" applyNumberFormat="1" applyFont="1" applyBorder="1" applyAlignment="1">
      <alignment horizontal="center"/>
    </xf>
    <xf numFmtId="164" fontId="2" fillId="0" borderId="2" xfId="0" applyNumberFormat="1" applyFont="1" applyBorder="1" applyAlignment="1">
      <alignment horizontal="center"/>
    </xf>
    <xf numFmtId="0" fontId="2" fillId="2" borderId="2" xfId="0" applyFont="1" applyFill="1" applyBorder="1" applyAlignment="1">
      <alignment horizontal="left"/>
    </xf>
    <xf numFmtId="165" fontId="2" fillId="2" borderId="2" xfId="0" applyNumberFormat="1" applyFont="1" applyFill="1" applyBorder="1" applyAlignment="1">
      <alignment horizontal="center"/>
    </xf>
    <xf numFmtId="164" fontId="2" fillId="2" borderId="2" xfId="0" applyNumberFormat="1" applyFont="1" applyFill="1" applyBorder="1" applyAlignment="1">
      <alignment horizontal="center"/>
    </xf>
    <xf numFmtId="167" fontId="2" fillId="2" borderId="4" xfId="0" applyNumberFormat="1" applyFont="1" applyFill="1" applyBorder="1" applyAlignment="1">
      <alignment horizontal="center"/>
    </xf>
    <xf numFmtId="165" fontId="2" fillId="0" borderId="8" xfId="0" applyNumberFormat="1" applyFont="1" applyBorder="1" applyAlignment="1">
      <alignment horizontal="center"/>
    </xf>
    <xf numFmtId="167" fontId="2" fillId="0" borderId="9" xfId="0" applyNumberFormat="1" applyFont="1" applyBorder="1" applyAlignment="1">
      <alignment horizontal="center"/>
    </xf>
    <xf numFmtId="167" fontId="2" fillId="0" borderId="10" xfId="0" applyNumberFormat="1" applyFont="1" applyBorder="1" applyAlignment="1">
      <alignment horizontal="center"/>
    </xf>
    <xf numFmtId="167" fontId="2" fillId="0" borderId="11" xfId="0" applyNumberFormat="1" applyFont="1" applyBorder="1" applyAlignment="1">
      <alignment horizontal="center"/>
    </xf>
    <xf numFmtId="164" fontId="2" fillId="2" borderId="4" xfId="0" applyNumberFormat="1" applyFont="1" applyFill="1" applyBorder="1" applyAlignment="1">
      <alignment horizontal="center"/>
    </xf>
    <xf numFmtId="0" fontId="2" fillId="0" borderId="0" xfId="0" applyFont="1" applyAlignment="1">
      <alignment horizontal="left" wrapText="1"/>
    </xf>
  </cellXfs>
  <cellStyles count="2">
    <cellStyle name="Normal" xfId="0" builtinId="0"/>
    <cellStyle name="Percent" xfId="1" builtinId="5"/>
  </cellStyles>
  <dxfs count="575">
    <dxf>
      <alignment wrapText="1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4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numFmt numFmtId="165" formatCode="0.0,,&quot;M&quot;"/>
    </dxf>
    <dxf>
      <alignment horizontal="center"/>
    </dxf>
    <dxf>
      <numFmt numFmtId="164" formatCode="0.0%"/>
    </dxf>
    <dxf>
      <numFmt numFmtId="165" formatCode="0.0,,&quot;M&quot;"/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,,&quot;M&quot;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,,&quot;M&quot;"/>
    </dxf>
    <dxf>
      <numFmt numFmtId="164" formatCode="0.0%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alignment horizontal="center"/>
    </dxf>
    <dxf>
      <numFmt numFmtId="164" formatCode="0.0%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alignment horizontal="center"/>
    </dxf>
    <dxf>
      <numFmt numFmtId="164" formatCode="0.0%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alignment horizontal="center"/>
    </dxf>
    <dxf>
      <numFmt numFmtId="164" formatCode="0.0%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alignment horizontal="center"/>
    </dxf>
    <dxf>
      <numFmt numFmtId="164" formatCode="0.0%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b/>
      </font>
      <fill>
        <patternFill patternType="solid">
          <fgColor indexed="64"/>
          <bgColor rgb="FFFFC000"/>
        </patternFill>
      </fill>
    </dxf>
    <dxf>
      <font>
        <b/>
      </font>
      <fill>
        <patternFill patternType="solid">
          <fgColor indexed="64"/>
          <bgColor rgb="FFFFC000"/>
        </patternFill>
      </fill>
    </dxf>
    <dxf>
      <numFmt numFmtId="166" formatCode="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alignment horizontal="center"/>
    </dxf>
    <dxf>
      <numFmt numFmtId="164" formatCode="0.0%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fgColor indexed="64"/>
          <bgColor rgb="FFFFC000"/>
        </patternFill>
      </fill>
    </dxf>
    <dxf>
      <fill>
        <patternFill patternType="none">
          <fgColor indexed="64"/>
          <bgColor indexed="65"/>
        </patternFill>
      </fill>
    </dxf>
    <dxf>
      <font>
        <b/>
      </font>
    </dxf>
    <dxf>
      <fill>
        <patternFill patternType="solid">
          <fgColor indexed="64"/>
          <bgColor rgb="FFFFC000"/>
        </patternFill>
      </fill>
    </dxf>
    <dxf>
      <numFmt numFmtId="164" formatCode="0.0%"/>
    </dxf>
    <dxf>
      <fill>
        <patternFill patternType="solid">
          <bgColor rgb="FFFFC000"/>
        </patternFill>
      </fill>
    </dxf>
    <dxf>
      <alignment horizontal="left"/>
    </dxf>
    <dxf>
      <alignment horizontal="center"/>
    </dxf>
    <dxf>
      <alignment horizontal="center"/>
    </dxf>
    <dxf>
      <fill>
        <patternFill patternType="solid">
          <bgColor rgb="FFFFC000"/>
        </patternFill>
      </fill>
    </dxf>
    <dxf>
      <font>
        <b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fgColor indexed="64"/>
          <bgColor rgb="FFFFC000"/>
        </patternFill>
      </fill>
    </dxf>
    <dxf>
      <fill>
        <patternFill patternType="none">
          <fgColor indexed="64"/>
          <bgColor indexed="65"/>
        </patternFill>
      </fill>
    </dxf>
    <dxf>
      <font>
        <b/>
      </font>
    </dxf>
    <dxf>
      <fill>
        <patternFill patternType="solid">
          <fgColor indexed="64"/>
          <bgColor rgb="FFFFC000"/>
        </patternFill>
      </fill>
    </dxf>
    <dxf>
      <numFmt numFmtId="164" formatCode="0.0%"/>
    </dxf>
    <dxf>
      <fill>
        <patternFill patternType="solid">
          <bgColor rgb="FFFFC000"/>
        </patternFill>
      </fill>
    </dxf>
    <dxf>
      <alignment horizontal="left"/>
    </dxf>
    <dxf>
      <alignment horizontal="center"/>
    </dxf>
    <dxf>
      <alignment horizontal="center"/>
    </dxf>
    <dxf>
      <fill>
        <patternFill patternType="solid">
          <bgColor rgb="FFFFC000"/>
        </patternFill>
      </fill>
    </dxf>
    <dxf>
      <font>
        <b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fgColor indexed="64"/>
          <bgColor rgb="FFFFC000"/>
        </patternFill>
      </fill>
    </dxf>
    <dxf>
      <fill>
        <patternFill patternType="none">
          <fgColor indexed="64"/>
          <bgColor indexed="65"/>
        </patternFill>
      </fill>
    </dxf>
    <dxf>
      <font>
        <b/>
      </font>
    </dxf>
    <dxf>
      <fill>
        <patternFill patternType="solid">
          <fgColor indexed="64"/>
          <bgColor rgb="FFFFC000"/>
        </patternFill>
      </fill>
    </dxf>
    <dxf>
      <numFmt numFmtId="164" formatCode="0.0%"/>
    </dxf>
    <dxf>
      <fill>
        <patternFill patternType="solid">
          <bgColor rgb="FFFFC000"/>
        </patternFill>
      </fill>
    </dxf>
    <dxf>
      <alignment horizontal="left"/>
    </dxf>
    <dxf>
      <alignment horizontal="center"/>
    </dxf>
    <dxf>
      <alignment horizontal="center"/>
    </dxf>
    <dxf>
      <fill>
        <patternFill patternType="solid">
          <bgColor rgb="FFFFC000"/>
        </patternFill>
      </fill>
    </dxf>
    <dxf>
      <font>
        <b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rgb="FFFFC000"/>
        </patternFill>
      </fill>
    </dxf>
    <dxf>
      <fill>
        <patternFill patternType="solid">
          <bgColor rgb="FFFFC00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numFmt numFmtId="165" formatCode="0.0,,&quot;M&quot;"/>
    </dxf>
    <dxf>
      <numFmt numFmtId="164" formatCode="0.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  <horizontal style="thin">
          <color theme="0"/>
        </horizontal>
      </border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7" formatCode="0.0,&quot;K&quot;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horizontal style="thin">
          <color theme="0"/>
        </horizontal>
      </border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numFmt numFmtId="165" formatCode="0.0,,&quot;M&quot;"/>
    </dxf>
    <dxf>
      <numFmt numFmtId="164" formatCode="0.0%"/>
    </dxf>
    <dxf>
      <font>
        <name val="Avenir Next LT Pro"/>
        <family val="2"/>
      </font>
    </dxf>
    <dxf>
      <font>
        <name val="Avenir Next LT Pro"/>
        <family val="2"/>
      </font>
    </dxf>
    <dxf>
      <font>
        <name val="Avenir Next LT Pro"/>
        <family val="2"/>
      </font>
    </dxf>
    <dxf>
      <font>
        <name val="Avenir Next LT Pro"/>
        <family val="2"/>
      </font>
    </dxf>
    <dxf>
      <font>
        <name val="Avenir Next LT Pro"/>
        <family val="2"/>
      </font>
    </dxf>
    <dxf>
      <font>
        <name val="Avenir Next LT Pro"/>
        <family val="2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numFmt numFmtId="165" formatCode="0.0,,&quot;M&quot;"/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1" defaultTableStyle="TableStyleMedium2" defaultPivotStyle="PivotStyleLight16">
    <tableStyle name="AtliQ" table="0" count="4" xr9:uid="{E6A81A8A-10D4-45FD-A214-1194200E324E}">
      <tableStyleElement type="wholeTable" dxfId="574"/>
      <tableStyleElement type="headerRow" dxfId="573"/>
      <tableStyleElement type="pageFieldLabels" dxfId="572"/>
      <tableStyleElement type="pageFieldValues" dxfId="571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15.xml"/><Relationship Id="rId21" Type="http://schemas.openxmlformats.org/officeDocument/2006/relationships/pivotCacheDefinition" Target="pivotCache/pivotCacheDefinition10.xml"/><Relationship Id="rId42" Type="http://schemas.openxmlformats.org/officeDocument/2006/relationships/customXml" Target="../customXml/item7.xml"/><Relationship Id="rId47" Type="http://schemas.openxmlformats.org/officeDocument/2006/relationships/customXml" Target="../customXml/item12.xml"/><Relationship Id="rId63" Type="http://schemas.openxmlformats.org/officeDocument/2006/relationships/customXml" Target="../customXml/item28.xml"/><Relationship Id="rId68" Type="http://schemas.openxmlformats.org/officeDocument/2006/relationships/customXml" Target="../customXml/item33.xml"/><Relationship Id="rId16" Type="http://schemas.openxmlformats.org/officeDocument/2006/relationships/pivotCacheDefinition" Target="pivotCache/pivotCacheDefinition5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3.xml"/><Relationship Id="rId32" Type="http://schemas.openxmlformats.org/officeDocument/2006/relationships/sheetMetadata" Target="metadata.xml"/><Relationship Id="rId37" Type="http://schemas.openxmlformats.org/officeDocument/2006/relationships/customXml" Target="../customXml/item2.xml"/><Relationship Id="rId40" Type="http://schemas.openxmlformats.org/officeDocument/2006/relationships/customXml" Target="../customXml/item5.xml"/><Relationship Id="rId45" Type="http://schemas.openxmlformats.org/officeDocument/2006/relationships/customXml" Target="../customXml/item10.xml"/><Relationship Id="rId53" Type="http://schemas.openxmlformats.org/officeDocument/2006/relationships/customXml" Target="../customXml/item18.xml"/><Relationship Id="rId58" Type="http://schemas.openxmlformats.org/officeDocument/2006/relationships/customXml" Target="../customXml/item23.xml"/><Relationship Id="rId66" Type="http://schemas.openxmlformats.org/officeDocument/2006/relationships/customXml" Target="../customXml/item31.xml"/><Relationship Id="rId74" Type="http://schemas.openxmlformats.org/officeDocument/2006/relationships/customXml" Target="../customXml/item39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6.xml"/><Relationship Id="rId19" Type="http://schemas.openxmlformats.org/officeDocument/2006/relationships/pivotCacheDefinition" Target="pivotCache/pivotCacheDefinition8.xml"/><Relationship Id="rId14" Type="http://schemas.openxmlformats.org/officeDocument/2006/relationships/pivotCacheDefinition" Target="pivotCache/pivotCacheDefinition3.xml"/><Relationship Id="rId22" Type="http://schemas.openxmlformats.org/officeDocument/2006/relationships/pivotCacheDefinition" Target="pivotCache/pivotCacheDefinition11.xml"/><Relationship Id="rId27" Type="http://schemas.openxmlformats.org/officeDocument/2006/relationships/pivotCacheDefinition" Target="pivotCache/pivotCacheDefinition16.xml"/><Relationship Id="rId30" Type="http://schemas.openxmlformats.org/officeDocument/2006/relationships/styles" Target="styles.xml"/><Relationship Id="rId35" Type="http://schemas.openxmlformats.org/officeDocument/2006/relationships/calcChain" Target="calcChain.xml"/><Relationship Id="rId43" Type="http://schemas.openxmlformats.org/officeDocument/2006/relationships/customXml" Target="../customXml/item8.xml"/><Relationship Id="rId48" Type="http://schemas.openxmlformats.org/officeDocument/2006/relationships/customXml" Target="../customXml/item13.xml"/><Relationship Id="rId56" Type="http://schemas.openxmlformats.org/officeDocument/2006/relationships/customXml" Target="../customXml/item21.xml"/><Relationship Id="rId64" Type="http://schemas.openxmlformats.org/officeDocument/2006/relationships/customXml" Target="../customXml/item29.xml"/><Relationship Id="rId69" Type="http://schemas.openxmlformats.org/officeDocument/2006/relationships/customXml" Target="../customXml/item34.xml"/><Relationship Id="rId77" Type="http://schemas.openxmlformats.org/officeDocument/2006/relationships/customXml" Target="../customXml/item42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6.xml"/><Relationship Id="rId72" Type="http://schemas.openxmlformats.org/officeDocument/2006/relationships/customXml" Target="../customXml/item3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pivotCacheDefinition" Target="pivotCache/pivotCacheDefinition14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3.xml"/><Relationship Id="rId46" Type="http://schemas.openxmlformats.org/officeDocument/2006/relationships/customXml" Target="../customXml/item11.xml"/><Relationship Id="rId59" Type="http://schemas.openxmlformats.org/officeDocument/2006/relationships/customXml" Target="../customXml/item24.xml"/><Relationship Id="rId67" Type="http://schemas.openxmlformats.org/officeDocument/2006/relationships/customXml" Target="../customXml/item32.xml"/><Relationship Id="rId20" Type="http://schemas.openxmlformats.org/officeDocument/2006/relationships/pivotCacheDefinition" Target="pivotCache/pivotCacheDefinition9.xml"/><Relationship Id="rId41" Type="http://schemas.openxmlformats.org/officeDocument/2006/relationships/customXml" Target="../customXml/item6.xml"/><Relationship Id="rId54" Type="http://schemas.openxmlformats.org/officeDocument/2006/relationships/customXml" Target="../customXml/item19.xml"/><Relationship Id="rId62" Type="http://schemas.openxmlformats.org/officeDocument/2006/relationships/customXml" Target="../customXml/item27.xml"/><Relationship Id="rId70" Type="http://schemas.openxmlformats.org/officeDocument/2006/relationships/customXml" Target="../customXml/item35.xml"/><Relationship Id="rId75" Type="http://schemas.openxmlformats.org/officeDocument/2006/relationships/customXml" Target="../customXml/item4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4.xml"/><Relationship Id="rId23" Type="http://schemas.openxmlformats.org/officeDocument/2006/relationships/pivotCacheDefinition" Target="pivotCache/pivotCacheDefinition12.xml"/><Relationship Id="rId28" Type="http://schemas.openxmlformats.org/officeDocument/2006/relationships/theme" Target="theme/theme1.xml"/><Relationship Id="rId36" Type="http://schemas.openxmlformats.org/officeDocument/2006/relationships/customXml" Target="../customXml/item1.xml"/><Relationship Id="rId49" Type="http://schemas.openxmlformats.org/officeDocument/2006/relationships/customXml" Target="../customXml/item14.xml"/><Relationship Id="rId57" Type="http://schemas.openxmlformats.org/officeDocument/2006/relationships/customXml" Target="../customXml/item22.xml"/><Relationship Id="rId10" Type="http://schemas.openxmlformats.org/officeDocument/2006/relationships/worksheet" Target="worksheets/sheet10.xml"/><Relationship Id="rId31" Type="http://schemas.openxmlformats.org/officeDocument/2006/relationships/sharedStrings" Target="sharedStrings.xml"/><Relationship Id="rId44" Type="http://schemas.openxmlformats.org/officeDocument/2006/relationships/customXml" Target="../customXml/item9.xml"/><Relationship Id="rId52" Type="http://schemas.openxmlformats.org/officeDocument/2006/relationships/customXml" Target="../customXml/item17.xml"/><Relationship Id="rId60" Type="http://schemas.openxmlformats.org/officeDocument/2006/relationships/customXml" Target="../customXml/item25.xml"/><Relationship Id="rId65" Type="http://schemas.openxmlformats.org/officeDocument/2006/relationships/customXml" Target="../customXml/item30.xml"/><Relationship Id="rId73" Type="http://schemas.openxmlformats.org/officeDocument/2006/relationships/customXml" Target="../customXml/item38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39" Type="http://schemas.openxmlformats.org/officeDocument/2006/relationships/customXml" Target="../customXml/item4.xml"/><Relationship Id="rId34" Type="http://schemas.microsoft.com/office/2017/10/relationships/person" Target="persons/person.xml"/><Relationship Id="rId50" Type="http://schemas.openxmlformats.org/officeDocument/2006/relationships/customXml" Target="../customXml/item15.xml"/><Relationship Id="rId55" Type="http://schemas.openxmlformats.org/officeDocument/2006/relationships/customXml" Target="../customXml/item20.xml"/><Relationship Id="rId76" Type="http://schemas.openxmlformats.org/officeDocument/2006/relationships/customXml" Target="../customXml/item41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36.xml"/><Relationship Id="rId2" Type="http://schemas.openxmlformats.org/officeDocument/2006/relationships/worksheet" Target="worksheets/sheet2.xml"/><Relationship Id="rId29" Type="http://schemas.openxmlformats.org/officeDocument/2006/relationships/connections" Target="connection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666435184" backgroundQuery="1" createdVersion="8" refreshedVersion="8" minRefreshableVersion="3" recordCount="0" supportSubquery="1" supportAdvancedDrill="1" xr:uid="{A7FE9C08-F55A-4AF5-A20F-5567267203A9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9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]" caption="Net Sales 20" numFmtId="0" hierarchy="42" level="32767"/>
    <cacheField name="[Measures].[Net Sales 21]" caption="Net Sales 21" numFmtId="0" hierarchy="43" level="32767"/>
    <cacheField name="[Measures].[21 vs 20]" caption="21 vs 20" numFmtId="0" hierarchy="51" level="32767"/>
    <cacheField name="[dim_product].[division].[division]" caption="division" numFmtId="0" hierarchy="16" level="1">
      <sharedItems count="3">
        <s v="N &amp; S"/>
        <s v="P &amp; A"/>
        <s v="PC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723148145" backgroundQuery="1" createdVersion="8" refreshedVersion="8" minRefreshableVersion="3" recordCount="0" supportSubquery="1" supportAdvancedDrill="1" xr:uid="{EE1ACD22-964C-4DC3-A732-8DEDA206E11F}">
  <cacheSource type="external" connectionId="9"/>
  <cacheFields count="8">
    <cacheField name="[dim_customer].[customer].[customer]" caption="customer" numFmtId="0" hierarchy="1" level="1">
      <sharedItems count="17">
        <s v="AltliQ Exclusive"/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19]" caption="Net Sales 19" numFmtId="0" hierarchy="41" level="32767"/>
    <cacheField name="[Measures].[Net Sales 20]" caption="Net Sales 20" numFmtId="0" hierarchy="42" level="32767"/>
    <cacheField name="[Measures].[Net Sales 21]" caption="Net Sales 21" numFmtId="0" hierarchy="43" level="32767"/>
    <cacheField name="[Measures].[2021 vs 2020]" caption="2021 vs 2020" numFmtId="0" hierarchy="44" level="32767"/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735532407" backgroundQuery="1" createdVersion="8" refreshedVersion="8" minRefreshableVersion="3" recordCount="0" supportSubquery="1" supportAdvancedDrill="1" xr:uid="{0C520D03-CB48-4CA6-BDF1-A21430787606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19]" caption="Net Sales 19" numFmtId="0" hierarchy="41" level="32767"/>
    <cacheField name="[Measures].[Net Sales 20]" caption="Net Sales 20" numFmtId="0" hierarchy="42" level="32767"/>
    <cacheField name="[Measures].[Net Sales 21]" caption="Net Sales 21" numFmtId="0" hierarchy="43" level="32767"/>
    <cacheField name="[Measures].[2021 - Target]" caption="2021 - Target" numFmtId="0" hierarchy="46" level="32767"/>
    <cacheField name="[Measures].[%]" caption="%" numFmtId="0" hierarchy="47" level="32767"/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745601852" backgroundQuery="1" createdVersion="8" refreshedVersion="8" minRefreshableVersion="3" recordCount="0" supportSubquery="1" supportAdvancedDrill="1" xr:uid="{4CC501CB-A9DF-46E6-8E31-551D6DAD0612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9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]" caption="Net Sales 20" numFmtId="0" hierarchy="42" level="32767"/>
    <cacheField name="[Measures].[Net Sales 21]" caption="Net Sales 21" numFmtId="0" hierarchy="43" level="32767"/>
    <cacheField name="[Measures].[21 vs 20]" caption="21 vs 20" numFmtId="0" hierarchy="51" level="32767"/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20105324074" backgroundQuery="1" createdVersion="8" refreshedVersion="8" minRefreshableVersion="3" recordCount="0" supportSubquery="1" supportAdvancedDrill="1" xr:uid="{15021E4C-5F97-4339-A667-C12D54E69BB4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9" level="1">
      <sharedItems count="6">
        <s v="AQ Gamer 1"/>
        <s v="AQ GEN Z"/>
        <s v="AQ Home Allin1"/>
        <s v="AQ HOME Allin1 Gen 2"/>
        <s v="AQ Smash 2"/>
        <s v="AQ Zion Saga" u="1"/>
      </sharedItems>
    </cacheField>
    <cacheField name="[Measures].[Sum of Qty]" caption="Sum of Qty" numFmtId="0" hierarchy="62" level="32767"/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20835185183" backgroundQuery="1" createdVersion="8" refreshedVersion="8" minRefreshableVersion="3" recordCount="0" supportSubquery="1" supportAdvancedDrill="1" xr:uid="{C17BE6DF-7DA3-4A91-9447-DD1CFB927450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9" level="1">
      <sharedItems count="6">
        <s v="AQ Gamers"/>
        <s v="AQ Gamers Ms"/>
        <s v="AQ Master wired x1 Ms"/>
        <s v="AQ Master wireless x1"/>
        <s v="AQ Master wireless x1 Ms"/>
        <s v="AQ Zion Saga" u="1"/>
      </sharedItems>
    </cacheField>
    <cacheField name="[Measures].[Sum of Qty]" caption="Sum of Qty" numFmtId="0" hierarchy="62" level="32767"/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2324328704" backgroundQuery="1" createdVersion="8" refreshedVersion="8" minRefreshableVersion="3" recordCount="0" supportSubquery="1" supportAdvancedDrill="1" xr:uid="{D4AF2CC9-525A-40A2-A0BF-17D19B9EDC9E}">
  <cacheSource type="external" connectionId="9"/>
  <cacheFields count="6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9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 Sales 20]" caption="Net Sales 20" numFmtId="0" hierarchy="42" level="32767"/>
    <cacheField name="[Measures].[Net Sales 21]" caption="Net Sales 21" numFmtId="0" hierarchy="43" level="32767"/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2482071759" backgroundQuery="1" createdVersion="8" refreshedVersion="8" minRefreshableVersion="3" recordCount="0" supportSubquery="1" supportAdvancedDrill="1" xr:uid="{E65FEA06-815F-4F5F-AD22-5FA01FBEB20A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product].[product].[product]" caption="product" numFmtId="0" hierarchy="19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 Sales 21]" caption="Net Sales 21" numFmtId="0" hierarchy="43" level="32767"/>
    <cacheField name="[dim_market].[market].[market]" caption="market" numFmtId="0" hierarchy="12" level="1">
      <sharedItems count="5">
        <s v="Canada"/>
        <s v="India"/>
        <s v="South Korea"/>
        <s v="United Kingdom"/>
        <s v="USA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671180557" backgroundQuery="1" createdVersion="8" refreshedVersion="8" minRefreshableVersion="3" recordCount="0" supportSubquery="1" supportAdvancedDrill="1" xr:uid="{A2B96842-6B14-4844-9CF4-ED12CEC32B8A}">
  <cacheSource type="external" connectionId="9"/>
  <cacheFields count="4">
    <cacheField name="[dim_date].[Fiscal Year].[Fiscal Year]" caption="Fiscal Year" numFmtId="0" hierarchy="7" level="1">
      <sharedItems containsSemiMixedTypes="0" containsNonDate="0" containsString="0"/>
    </cacheField>
    <cacheField name="[dim_date].[Quarter FY].[Quarter FY]" caption="Quarter FY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50" level="32767"/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20" unbalanced="0">
      <fieldsUsage count="2">
        <fieldUsage x="-1"/>
        <fieldUsage x="0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677662038" backgroundQuery="1" createdVersion="8" refreshedVersion="8" minRefreshableVersion="3" recordCount="0" supportSubquery="1" supportAdvancedDrill="1" xr:uid="{D5520163-BA9D-4D5D-BDA3-E43BE7DDA43E}">
  <cacheSource type="external" connectionId="9"/>
  <cacheFields count="4">
    <cacheField name="[dim_date].[Fiscal Year].[Fiscal Year]" caption="Fiscal Year" numFmtId="0" hierarchy="7" level="1">
      <sharedItems containsSemiMixedTypes="0" containsNonDate="0" containsString="0"/>
    </cacheField>
    <cacheField name="[dim_date].[Quarter FY].[Quarter FY]" caption="Quarter FY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50" level="32767"/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20" unbalanced="0">
      <fieldsUsage count="2">
        <fieldUsage x="-1"/>
        <fieldUsage x="0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684259258" backgroundQuery="1" createdVersion="8" refreshedVersion="8" minRefreshableVersion="3" recordCount="0" supportSubquery="1" supportAdvancedDrill="1" xr:uid="{88447A40-E8C9-467F-A2D5-D768506204E8}">
  <cacheSource type="external" connectionId="9"/>
  <cacheFields count="4">
    <cacheField name="[dim_date].[Fiscal Year].[Fiscal Year]" caption="Fiscal Year" numFmtId="0" hierarchy="7" level="1">
      <sharedItems containsSemiMixedTypes="0" containsNonDate="0" containsString="0"/>
    </cacheField>
    <cacheField name="[dim_date].[Quarter FY].[Quarter FY]" caption="Quarter FY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50" level="32767"/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20" unbalanced="0">
      <fieldsUsage count="2">
        <fieldUsage x="-1"/>
        <fieldUsage x="0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690972224" backgroundQuery="1" createdVersion="8" refreshedVersion="8" minRefreshableVersion="3" recordCount="0" supportSubquery="1" supportAdvancedDrill="1" xr:uid="{39DB3D04-DFAD-4F05-8DF9-944428CAF57E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 %]" caption="Gross Margin %" numFmtId="0" hierarchy="50" level="32767"/>
    <cacheField name="[dim_date].[Fiscal Year].[Fiscal Year]" caption="Fiscal Year" numFmtId="0" hierarchy="7" level="1">
      <sharedItems containsSemiMixedTypes="0" containsNonDate="0" containsString="0"/>
    </cacheField>
    <cacheField name="[dim_market].[sub_zone].[sub_zone]" caption="sub_zone" numFmtId="0" hierarchy="13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20" unbalanced="0">
      <fieldsUsage count="2">
        <fieldUsage x="-1"/>
        <fieldUsage x="5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ross Margin %]" caption="Gross Margin %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696759258" backgroundQuery="1" createdVersion="8" refreshedVersion="8" minRefreshableVersion="3" recordCount="0" supportSubquery="1" supportAdvancedDrill="1" xr:uid="{782E5EEC-4A59-4AD9-8980-3F4362AA5DE0}">
  <cacheSource type="external" connectionId="9"/>
  <cacheFields count="10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 %]" caption="Gross Margin %" numFmtId="0" hierarchy="50" level="32767"/>
    <cacheField name="[dim_date].[Fiscal Year].[Fiscal Year]" caption="Fiscal Year" numFmtId="0" hierarchy="7" level="1">
      <sharedItems containsSemiMixedTypes="0" containsNonDate="0" containsString="0"/>
    </cacheField>
    <cacheField name="[dim_date].[Month].[Month]" caption="Month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 FY].[Quarter FY]" caption="Quarter FY" numFmtId="0" hierarchy="11" level="1">
      <sharedItems count="4">
        <s v="Q1"/>
        <s v="Q2"/>
        <s v="Q3"/>
        <s v="Q4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20" unbalanced="0">
      <fieldsUsage count="2">
        <fieldUsage x="-1"/>
        <fieldUsage x="7"/>
      </fieldsUsage>
    </cacheHierarchy>
    <cacheHierarchy uniqueName="[dim_date].[Month]" caption="Month" attribut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707754627" backgroundQuery="1" createdVersion="8" refreshedVersion="8" minRefreshableVersion="3" recordCount="0" supportSubquery="1" supportAdvancedDrill="1" xr:uid="{F80B7D72-B7F4-4D6E-B14C-FDC0B29DCF41}">
  <cacheSource type="external" connectionId="9"/>
  <cacheFields count="10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 %]" caption="Gross Margin %" numFmtId="0" hierarchy="50" level="32767"/>
    <cacheField name="[dim_date].[Fiscal Year].[Fiscal Year]" caption="Fiscal Year" numFmtId="0" hierarchy="7" level="1">
      <sharedItems containsSemiMixedTypes="0" containsNonDate="0" containsString="0"/>
    </cacheField>
    <cacheField name="[dim_date].[Month].[Month]" caption="Month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 FY].[Quarter FY]" caption="Quarter FY" numFmtId="0" hierarchy="11" level="1">
      <sharedItems count="4">
        <s v="Q1"/>
        <s v="Q2"/>
        <s v="Q3"/>
        <s v="Q4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20" unbalanced="0">
      <fieldsUsage count="2">
        <fieldUsage x="-1"/>
        <fieldUsage x="7"/>
      </fieldsUsage>
    </cacheHierarchy>
    <cacheHierarchy uniqueName="[dim_date].[Month]" caption="Month" attribut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712962961" backgroundQuery="1" createdVersion="8" refreshedVersion="8" minRefreshableVersion="3" recordCount="0" supportSubquery="1" supportAdvancedDrill="1" xr:uid="{2D643414-241B-4348-A915-57CD324979B8}">
  <cacheSource type="external" connectionId="9"/>
  <cacheFields count="10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 %]" caption="Gross Margin %" numFmtId="0" hierarchy="50" level="32767"/>
    <cacheField name="[dim_date].[Fiscal Year].[Fiscal Year]" caption="Fiscal Year" numFmtId="0" hierarchy="7" level="1">
      <sharedItems containsSemiMixedTypes="0" containsNonDate="0" containsString="0"/>
    </cacheField>
    <cacheField name="[dim_date].[Month].[Month]" caption="Month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 FY].[Quarter FY]" caption="Quarter FY" numFmtId="0" hierarchy="11" level="1">
      <sharedItems count="4">
        <s v="Q1"/>
        <s v="Q2"/>
        <s v="Q3"/>
        <s v="Q4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20" unbalanced="0">
      <fieldsUsage count="2">
        <fieldUsage x="-1"/>
        <fieldUsage x="7"/>
      </fieldsUsage>
    </cacheHierarchy>
    <cacheHierarchy uniqueName="[dim_date].[Month]" caption="Month" attribut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obade, Divyansh" refreshedDate="45539.010717939818" backgroundQuery="1" createdVersion="8" refreshedVersion="8" minRefreshableVersion="3" recordCount="0" supportSubquery="1" supportAdvancedDrill="1" xr:uid="{53B7B669-6DB7-4C4C-A9A4-AA7EACCAF8EF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 %]" caption="Gross Margin %" numFmtId="0" hierarchy="50" level="32767"/>
    <cacheField name="[dim_date].[Fiscal Year].[Fiscal Year]" caption="Fiscal Year" numFmtId="0" hierarchy="7" level="1">
      <sharedItems containsSemiMixedTypes="0" containsString="0" containsNumber="1" containsInteger="1" minValue="2019" maxValue="2021" count="3"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dim_date].[Fiscal Year].&amp;[2019]"/>
            <x15:cachedUniqueName index="1" name="[dim_date].[Fiscal Year].&amp;[2020]"/>
            <x15:cachedUniqueName index="2" name="[dim_date].[Fiscal Year].&amp;[2021]"/>
          </x15:cachedUniqueNames>
        </ext>
      </extLst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20" unbalanced="0">
      <fieldsUsage count="2">
        <fieldUsage x="-1"/>
        <fieldUsage x="7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2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 FY]" caption="Quarter FY" attribute="1" defaultMemberUniqueName="[dim_date].[Quarter FY].[All]" allUniqueName="[dim_date].[Quarter 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_2021].[market]" caption="market" attribute="1" defaultMemberUniqueName="[ns_target_2021].[market].[All]" allUniqueName="[ns_target_2021].[market].[All]" dimensionUniqueName="[ns_target_2021]" displayFolder="" count="0" memberValueDatatype="130" unbalanced="0"/>
    <cacheHierarchy uniqueName="[ns_target_2021].[date]" caption="date" attribute="1" time="1" defaultMemberUniqueName="[ns_target_2021].[date].[All]" allUniqueName="[ns_target_2021].[date].[All]" dimensionUniqueName="[ns_target_2021]" displayFolder="" count="0" memberValueDatatype="7" unbalanced="0"/>
    <cacheHierarchy uniqueName="[ns_target_2021].[ns_target]" caption="ns_target" attribute="1" defaultMemberUniqueName="[ns_target_2021].[ns_target].[All]" allUniqueName="[ns_target_2021].[ns_target].[All]" dimensionUniqueName="[ns_target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_2021]" caption="__XL_Count ns_target_2021" measure="1" displayFolder="" measureGroup="ns_target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_2021" uniqueName="[ns_target_2021]" caption="ns_target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_2021" caption="ns_target_2021"/>
    <measureGroup name="Sales" caption="Sales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A7E090-1DF9-44E8-A90B-F5EA6ECD4AFD}" name="PivotTable12" cacheId="15" applyNumberFormats="0" applyBorderFormats="0" applyFontFormats="0" applyPatternFormats="0" applyAlignmentFormats="0" applyWidthHeightFormats="1" dataCaption="Values" tag="609edab9-f8cd-4292-b23c-3d8b20cc06c2" updatedVersion="8" minRefreshableVersion="3" useAutoFormatting="1" itemPrintTitles="1" createdVersion="8" indent="0" outline="1" outlineData="1" multipleFieldFilters="0" rowHeaderCaption="Product">
  <location ref="A13:B19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4" name="[dim_market].[region].[All]" cap="All"/>
    <pageField fld="1" hier="16" name="[dim_product].[division].[All]" cap="All"/>
  </pageFields>
  <dataFields count="1">
    <dataField name="21" fld="3" subtotal="count" baseField="2" baseItem="0" numFmtId="165"/>
  </dataFields>
  <formats count="30">
    <format dxfId="57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569">
      <pivotArea outline="0" collapsedLevelsAreSubtotals="1" fieldPosition="0"/>
    </format>
    <format dxfId="5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7">
      <pivotArea field="2" type="button" dataOnly="0" labelOnly="1" outline="0"/>
    </format>
    <format dxfId="5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5">
      <pivotArea grandRow="1" outline="0" collapsedLevelsAreSubtotals="1" fieldPosition="0"/>
    </format>
    <format dxfId="564">
      <pivotArea dataOnly="0" labelOnly="1" grandRow="1" outline="0" fieldPosition="0"/>
    </format>
    <format dxfId="563">
      <pivotArea field="2" type="button" dataOnly="0" labelOnly="1" outline="0"/>
    </format>
    <format dxfId="5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1">
      <pivotArea field="2" type="button" dataOnly="0" labelOnly="1" outline="0"/>
    </format>
    <format dxfId="5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9">
      <pivotArea field="2" type="button" dataOnly="0" labelOnly="1" outline="0"/>
    </format>
    <format dxfId="5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7">
      <pivotArea dataOnly="0" labelOnly="1" outline="0" axis="axisValues" fieldPosition="0"/>
    </format>
    <format dxfId="556">
      <pivotArea grandRow="1" outline="0" collapsedLevelsAreSubtotals="1" fieldPosition="0"/>
    </format>
    <format dxfId="555">
      <pivotArea dataOnly="0" labelOnly="1" grandRow="1" outline="0" fieldPosition="0"/>
    </format>
    <format dxfId="554">
      <pivotArea field="4" type="button" dataOnly="0" labelOnly="1" outline="0" axis="axisRow" fieldPosition="0"/>
    </format>
    <format dxfId="553">
      <pivotArea dataOnly="0" labelOnly="1" outline="0" axis="axisValues" fieldPosition="0"/>
    </format>
    <format dxfId="552">
      <pivotArea field="4" type="button" dataOnly="0" labelOnly="1" outline="0" axis="axisRow" fieldPosition="0"/>
    </format>
    <format dxfId="551">
      <pivotArea dataOnly="0" labelOnly="1" outline="0" axis="axisValues" fieldPosition="0"/>
    </format>
    <format dxfId="550">
      <pivotArea field="4" type="button" dataOnly="0" labelOnly="1" outline="0" axis="axisRow" fieldPosition="0"/>
    </format>
    <format dxfId="549">
      <pivotArea dataOnly="0" labelOnly="1" outline="0" axis="axisValues" fieldPosition="0"/>
    </format>
    <format dxfId="548">
      <pivotArea grandRow="1" outline="0" collapsedLevelsAreSubtotals="1" fieldPosition="0"/>
    </format>
    <format dxfId="547">
      <pivotArea dataOnly="0" labelOnly="1" grandRow="1" outline="0" fieldPosition="0"/>
    </format>
    <format dxfId="546">
      <pivotArea type="all" dataOnly="0" outline="0" fieldPosition="0"/>
    </format>
    <format dxfId="545">
      <pivotArea outline="0" collapsedLevelsAreSubtotals="1" fieldPosition="0"/>
    </format>
    <format dxfId="544">
      <pivotArea field="4" type="button" dataOnly="0" labelOnly="1" outline="0" axis="axisRow" fieldPosition="0"/>
    </format>
    <format dxfId="543">
      <pivotArea dataOnly="0" labelOnly="1" fieldPosition="0">
        <references count="1">
          <reference field="4" count="0"/>
        </references>
      </pivotArea>
    </format>
    <format dxfId="542">
      <pivotArea dataOnly="0" labelOnly="1" grandRow="1" outline="0" fieldPosition="0"/>
    </format>
    <format dxfId="54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2" type="valueEqual" id="2" iMeasureHier="42">
      <autoFilter ref="A1">
        <filterColumn colId="0">
          <customFilters>
            <customFilter val="0"/>
          </customFilters>
        </filterColumn>
      </autoFilter>
    </filter>
    <filter fld="4" type="count" id="3" iMeasureHier="43">
      <autoFilter ref="A1">
        <filterColumn colId="0">
          <top10 val="5" filterVal="5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F007E4-DFB6-4CCF-B0B6-EF67AF85A2E3}" name="PivotTable7" cacheId="4" applyNumberFormats="0" applyBorderFormats="0" applyFontFormats="0" applyPatternFormats="0" applyAlignmentFormats="0" applyWidthHeightFormats="1" dataCaption="Metrics" missingCaption="0" tag="993d36fa-3c7c-4222-9698-57d23fc45b4f" updatedVersion="8" minRefreshableVersion="3" useAutoFormatting="1" subtotalHiddenItems="1" rowGrandTotals="0" itemPrintTitles="1" createdVersion="8" indent="0" outline="1" outlineData="1" multipleFieldFilters="0" rowHeaderCaption="Customers">
  <location ref="A12:E3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4" name="[dim_market].[region].[All]" cap="All"/>
    <pageField fld="6" hier="13" name="[dim_market].[sub_zone].[All]" cap="All"/>
    <pageField fld="5" hier="7" name="[dim_date].[Fiscal Year].&amp;[2021]" cap="2021"/>
  </pageFields>
  <dataFields count="4">
    <dataField fld="1" subtotal="count" baseField="0" baseItem="0" numFmtId="166"/>
    <dataField fld="2" subtotal="count" baseField="0" baseItem="0"/>
    <dataField fld="3" subtotal="count" baseField="0" baseItem="0"/>
    <dataField fld="4" subtotal="count" baseField="0" baseItem="0"/>
  </dataFields>
  <formats count="28">
    <format dxfId="289">
      <pivotArea type="all" dataOnly="0" outline="0" fieldPosition="0"/>
    </format>
    <format dxfId="288">
      <pivotArea outline="0" collapsedLevelsAreSubtotals="1" fieldPosition="0"/>
    </format>
    <format dxfId="287">
      <pivotArea dataOnly="0" labelOnly="1" grandRow="1" outline="0" fieldPosition="0"/>
    </format>
    <format dxfId="286">
      <pivotArea grandRow="1" outline="0" collapsedLevelsAreSubtotals="1" fieldPosition="0"/>
    </format>
    <format dxfId="285">
      <pivotArea dataOnly="0" labelOnly="1" grandRow="1" outline="0" fieldPosition="0"/>
    </format>
    <format dxfId="284">
      <pivotArea grandRow="1" outline="0" collapsedLevelsAreSubtotals="1" fieldPosition="0"/>
    </format>
    <format dxfId="283">
      <pivotArea dataOnly="0" labelOnly="1" grandRow="1" outline="0" fieldPosition="0"/>
    </format>
    <format dxfId="282">
      <pivotArea grandRow="1" outline="0" collapsedLevelsAreSubtotals="1" fieldPosition="0"/>
    </format>
    <format dxfId="281">
      <pivotArea dataOnly="0" labelOnly="1" grandRow="1" outline="0" fieldPosition="0"/>
    </format>
    <format dxfId="280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79">
      <pivotArea collapsedLevelsAreSubtotals="1" fieldPosition="0">
        <references count="1">
          <reference field="4294967294" count="1">
            <x v="3"/>
          </reference>
        </references>
      </pivotArea>
    </format>
    <format dxfId="278">
      <pivotArea dataOnly="0" labelOnly="1" fieldPosition="0">
        <references count="1">
          <reference field="5" count="0"/>
        </references>
      </pivotArea>
    </format>
    <format dxfId="277">
      <pivotArea field="-2" type="button" dataOnly="0" labelOnly="1" outline="0" axis="axisCol" fieldPosition="0"/>
    </format>
    <format dxfId="276">
      <pivotArea dataOnly="0" labelOnly="1" fieldPosition="0">
        <references count="1">
          <reference field="5" count="0"/>
        </references>
      </pivotArea>
    </format>
    <format dxfId="275">
      <pivotArea type="origin" dataOnly="0" labelOnly="1" outline="0" fieldPosition="0"/>
    </format>
    <format dxfId="274">
      <pivotArea field="5" type="button" dataOnly="0" labelOnly="1" outline="0" axis="axisPage" fieldPosition="2"/>
    </format>
    <format dxfId="273">
      <pivotArea type="topRight" dataOnly="0" labelOnly="1" outline="0" fieldPosition="0"/>
    </format>
    <format dxfId="272">
      <pivotArea field="-2" type="button" dataOnly="0" labelOnly="1" outline="0" axis="axisCol" fieldPosition="0"/>
    </format>
    <format dxfId="271">
      <pivotArea dataOnly="0" labelOnly="1" fieldPosition="0">
        <references count="1">
          <reference field="5" count="0"/>
        </references>
      </pivotArea>
    </format>
    <format dxfId="270">
      <pivotArea outline="0" collapsedLevelsAreSubtotals="1" fieldPosition="0"/>
    </format>
    <format dxfId="269">
      <pivotArea collapsedLevelsAreSubtotals="1" fieldPosition="0">
        <references count="1">
          <reference field="4294967294" count="1">
            <x v="3"/>
          </reference>
        </references>
      </pivotArea>
    </format>
    <format dxfId="268">
      <pivotArea collapsedLevelsAreSubtotals="1" fieldPosition="0">
        <references count="1">
          <reference field="7" count="1">
            <x v="22"/>
          </reference>
        </references>
      </pivotArea>
    </format>
    <format dxfId="267">
      <pivotArea dataOnly="0" labelOnly="1" fieldPosition="0">
        <references count="1">
          <reference field="7" count="1">
            <x v="22"/>
          </reference>
        </references>
      </pivotArea>
    </format>
    <format dxfId="26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65">
      <pivotArea field="7" type="button" dataOnly="0" labelOnly="1" outline="0" axis="axisRow" fieldPosition="0"/>
    </format>
    <format dxfId="2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3">
      <pivotArea field="7" type="button" dataOnly="0" labelOnly="1" outline="0" axis="axisRow" fieldPosition="0"/>
    </format>
    <format dxfId="2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 Year].&amp;[2021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96BEFD-88C1-45C0-816D-1DDA393D7F5C}" name="PivotTable7" cacheId="7" dataOnRows="1" applyNumberFormats="0" applyBorderFormats="0" applyFontFormats="0" applyPatternFormats="0" applyAlignmentFormats="0" applyWidthHeightFormats="1" dataCaption="Metrics" missingCaption="0" tag="cf10c731-4674-4245-8d78-d1fbdf18e409" updatedVersion="8" minRefreshableVersion="3" useAutoFormatting="1" subtotalHiddenItems="1" colGrandTotals="0" itemPrintTitles="1" createdVersion="8" indent="0" outline="1" outlineData="1" multipleFieldFilters="0" rowHeaderCaption="Customers" colHeaderCaption="Quarters">
  <location ref="A12:M18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4">
    <pageField fld="0" hier="14" name="[dim_market].[region].[All]" cap="All"/>
    <pageField fld="1" hier="12" name="[dim_market].[market].[All]" cap="All"/>
    <pageField fld="2" hier="16" name="[dim_product].[division].[All]" cap="All"/>
    <pageField fld="7" hier="7" name="[dim_date].[Fiscal Year].&amp;[2019]" cap="2019"/>
  </pageFields>
  <dataFields count="4"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</dataFields>
  <formats count="50">
    <format dxfId="161">
      <pivotArea type="all" dataOnly="0" outline="0" fieldPosition="0"/>
    </format>
    <format dxfId="160">
      <pivotArea outline="0" collapsedLevelsAreSubtotals="1" fieldPosition="0"/>
    </format>
    <format dxfId="159">
      <pivotArea dataOnly="0" labelOnly="1" grandRow="1" outline="0" fieldPosition="0"/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grandRow="1" outline="0" collapsedLevelsAreSubtotals="1" fieldPosition="0"/>
    </format>
    <format dxfId="155">
      <pivotArea dataOnly="0" labelOnly="1" grandRow="1" outline="0" fieldPosition="0"/>
    </format>
    <format dxfId="154">
      <pivotArea grandRow="1" outline="0" collapsedLevelsAreSubtotals="1" fieldPosition="0"/>
    </format>
    <format dxfId="153">
      <pivotArea dataOnly="0" labelOnly="1" grandRow="1" outline="0" fieldPosition="0"/>
    </format>
    <format dxfId="152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51">
      <pivotArea collapsedLevelsAreSubtotals="1" fieldPosition="0">
        <references count="1">
          <reference field="4294967294" count="1">
            <x v="3"/>
          </reference>
        </references>
      </pivotArea>
    </format>
    <format dxfId="150">
      <pivotArea dataOnly="0" labelOnly="1" fieldPosition="0">
        <references count="1">
          <reference field="7" count="0"/>
        </references>
      </pivotArea>
    </format>
    <format dxfId="149">
      <pivotArea field="-2" type="button" dataOnly="0" labelOnly="1" outline="0" axis="axisRow" fieldPosition="0"/>
    </format>
    <format dxfId="148">
      <pivotArea dataOnly="0" labelOnly="1" fieldPosition="0">
        <references count="1">
          <reference field="7" count="0"/>
        </references>
      </pivotArea>
    </format>
    <format dxfId="147">
      <pivotArea type="origin" dataOnly="0" labelOnly="1" outline="0" fieldPosition="0"/>
    </format>
    <format dxfId="146">
      <pivotArea field="7" type="button" dataOnly="0" labelOnly="1" outline="0" axis="axisPage" fieldPosition="3"/>
    </format>
    <format dxfId="145">
      <pivotArea type="topRight" dataOnly="0" labelOnly="1" outline="0" fieldPosition="0"/>
    </format>
    <format dxfId="144">
      <pivotArea field="-2" type="button" dataOnly="0" labelOnly="1" outline="0" axis="axisRow" fieldPosition="0"/>
    </format>
    <format dxfId="143">
      <pivotArea dataOnly="0" labelOnly="1" fieldPosition="0">
        <references count="1">
          <reference field="7" count="0"/>
        </references>
      </pivotArea>
    </format>
    <format dxfId="142">
      <pivotArea outline="0" collapsedLevelsAreSubtotals="1" fieldPosition="0"/>
    </format>
    <format dxfId="141">
      <pivotArea collapsedLevelsAreSubtotals="1" fieldPosition="0">
        <references count="1">
          <reference field="4294967294" count="1">
            <x v="3"/>
          </reference>
        </references>
      </pivotArea>
    </format>
    <format dxfId="140">
      <pivotArea dataOnly="0" labelOnly="1" fieldPosition="0">
        <references count="1">
          <reference field="9" count="0"/>
        </references>
      </pivotArea>
    </format>
    <format dxfId="13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38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37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36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35">
      <pivotArea dataOnly="0" labelOnly="1" fieldPosition="0">
        <references count="1">
          <reference field="9" count="0"/>
        </references>
      </pivotArea>
    </format>
    <format dxfId="134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33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32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31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30">
      <pivotArea outline="0" collapsedLevelsAreSubtotals="1" fieldPosition="0"/>
    </format>
    <format dxfId="12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28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27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26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25">
      <pivotArea dataOnly="0" labelOnly="1" fieldPosition="0">
        <references count="1">
          <reference field="9" count="0"/>
        </references>
      </pivotArea>
    </format>
    <format dxfId="124">
      <pivotArea dataOnly="0" labelOnly="1" outline="0" fieldPosition="0">
        <references count="1">
          <reference field="7" count="0"/>
        </references>
      </pivotArea>
    </format>
    <format dxfId="123">
      <pivotArea field="9" type="button" dataOnly="0" labelOnly="1" outline="0" axis="axisCol" fieldPosition="0"/>
    </format>
    <format dxfId="122">
      <pivotArea field="8" type="button" dataOnly="0" labelOnly="1" outline="0" axis="axisCol" fieldPosition="1"/>
    </format>
    <format dxfId="121">
      <pivotArea type="origin" dataOnly="0" labelOnly="1" outline="0" fieldPosition="0"/>
    </format>
    <format dxfId="120">
      <pivotArea field="9" type="button" dataOnly="0" labelOnly="1" outline="0" axis="axisCol" fieldPosition="0"/>
    </format>
    <format dxfId="119">
      <pivotArea field="8" type="button" dataOnly="0" labelOnly="1" outline="0" axis="axisCol" fieldPosition="1"/>
    </format>
    <format dxfId="118">
      <pivotArea type="topRight" dataOnly="0" labelOnly="1" outline="0" fieldPosition="0"/>
    </format>
    <format dxfId="117">
      <pivotArea field="-2" type="button" dataOnly="0" labelOnly="1" outline="0" axis="axisRow" fieldPosition="0"/>
    </format>
    <format dxfId="116">
      <pivotArea dataOnly="0" labelOnly="1" fieldPosition="0">
        <references count="1">
          <reference field="9" count="0"/>
        </references>
      </pivotArea>
    </format>
    <format dxfId="115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14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13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12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</formats>
  <conditionalFormats count="2">
    <conditionalFormat priority="7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 Year].&amp;[2019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CCD1CA-4F59-4ACF-BCF4-8FFA431A2E29}" name="PivotTable9" cacheId="5" dataOnRows="1" applyNumberFormats="0" applyBorderFormats="0" applyFontFormats="0" applyPatternFormats="0" applyAlignmentFormats="0" applyWidthHeightFormats="1" dataCaption="Metrics" missingCaption="0" tag="fa07ac92-5107-41cd-a735-e9645dc243b9" updatedVersion="8" minRefreshableVersion="3" useAutoFormatting="1" subtotalHiddenItems="1" colGrandTotals="0" itemPrintTitles="1" createdVersion="8" indent="0" outline="1" outlineData="1" multipleFieldFilters="0" rowHeaderCaption="Customers" colHeaderCaption="Quarters">
  <location ref="A42:M48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4">
    <pageField fld="0" hier="14" name="[dim_market].[region].[All]" cap="All"/>
    <pageField fld="1" hier="12" name="[dim_market].[market].[All]" cap="All"/>
    <pageField fld="2" hier="16" name="[dim_product].[division].[All]" cap="All"/>
    <pageField fld="7" hier="7" name="[dim_date].[Fiscal Year].&amp;[2021]" cap="2021"/>
  </pageFields>
  <dataFields count="4"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</dataFields>
  <formats count="50">
    <format dxfId="211">
      <pivotArea type="all" dataOnly="0" outline="0" fieldPosition="0"/>
    </format>
    <format dxfId="210">
      <pivotArea outline="0" collapsedLevelsAreSubtotals="1" fieldPosition="0"/>
    </format>
    <format dxfId="209">
      <pivotArea dataOnly="0" labelOnly="1" grandRow="1" outline="0" fieldPosition="0"/>
    </format>
    <format dxfId="208">
      <pivotArea grandRow="1" outline="0" collapsedLevelsAreSubtotals="1" fieldPosition="0"/>
    </format>
    <format dxfId="207">
      <pivotArea dataOnly="0" labelOnly="1" grandRow="1" outline="0" fieldPosition="0"/>
    </format>
    <format dxfId="206">
      <pivotArea grandRow="1" outline="0" collapsedLevelsAreSubtotals="1" fieldPosition="0"/>
    </format>
    <format dxfId="205">
      <pivotArea dataOnly="0" labelOnly="1" grandRow="1" outline="0" fieldPosition="0"/>
    </format>
    <format dxfId="204">
      <pivotArea grandRow="1" outline="0" collapsedLevelsAreSubtotals="1" fieldPosition="0"/>
    </format>
    <format dxfId="203">
      <pivotArea dataOnly="0" labelOnly="1" grandRow="1" outline="0" fieldPosition="0"/>
    </format>
    <format dxfId="202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01">
      <pivotArea collapsedLevelsAreSubtotals="1" fieldPosition="0">
        <references count="1">
          <reference field="4294967294" count="1">
            <x v="3"/>
          </reference>
        </references>
      </pivotArea>
    </format>
    <format dxfId="200">
      <pivotArea dataOnly="0" labelOnly="1" fieldPosition="0">
        <references count="1">
          <reference field="7" count="0"/>
        </references>
      </pivotArea>
    </format>
    <format dxfId="199">
      <pivotArea field="-2" type="button" dataOnly="0" labelOnly="1" outline="0" axis="axisRow" fieldPosition="0"/>
    </format>
    <format dxfId="198">
      <pivotArea dataOnly="0" labelOnly="1" fieldPosition="0">
        <references count="1">
          <reference field="7" count="0"/>
        </references>
      </pivotArea>
    </format>
    <format dxfId="197">
      <pivotArea type="origin" dataOnly="0" labelOnly="1" outline="0" fieldPosition="0"/>
    </format>
    <format dxfId="196">
      <pivotArea field="7" type="button" dataOnly="0" labelOnly="1" outline="0" axis="axisPage" fieldPosition="3"/>
    </format>
    <format dxfId="195">
      <pivotArea type="topRight" dataOnly="0" labelOnly="1" outline="0" fieldPosition="0"/>
    </format>
    <format dxfId="194">
      <pivotArea field="-2" type="button" dataOnly="0" labelOnly="1" outline="0" axis="axisRow" fieldPosition="0"/>
    </format>
    <format dxfId="193">
      <pivotArea dataOnly="0" labelOnly="1" fieldPosition="0">
        <references count="1">
          <reference field="7" count="0"/>
        </references>
      </pivotArea>
    </format>
    <format dxfId="192">
      <pivotArea outline="0" collapsedLevelsAreSubtotals="1" fieldPosition="0"/>
    </format>
    <format dxfId="191">
      <pivotArea collapsedLevelsAreSubtotals="1" fieldPosition="0">
        <references count="1">
          <reference field="4294967294" count="1">
            <x v="3"/>
          </reference>
        </references>
      </pivotArea>
    </format>
    <format dxfId="190">
      <pivotArea dataOnly="0" labelOnly="1" fieldPosition="0">
        <references count="1">
          <reference field="9" count="0"/>
        </references>
      </pivotArea>
    </format>
    <format dxfId="18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88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87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86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85">
      <pivotArea dataOnly="0" labelOnly="1" fieldPosition="0">
        <references count="1">
          <reference field="9" count="0"/>
        </references>
      </pivotArea>
    </format>
    <format dxfId="184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83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82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81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80">
      <pivotArea outline="0" collapsedLevelsAreSubtotals="1" fieldPosition="0"/>
    </format>
    <format dxfId="17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78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77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76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75">
      <pivotArea dataOnly="0" labelOnly="1" fieldPosition="0">
        <references count="1">
          <reference field="9" count="0"/>
        </references>
      </pivotArea>
    </format>
    <format dxfId="174">
      <pivotArea dataOnly="0" labelOnly="1" outline="0" fieldPosition="0">
        <references count="1">
          <reference field="7" count="0"/>
        </references>
      </pivotArea>
    </format>
    <format dxfId="173">
      <pivotArea field="9" type="button" dataOnly="0" labelOnly="1" outline="0" axis="axisCol" fieldPosition="0"/>
    </format>
    <format dxfId="172">
      <pivotArea field="8" type="button" dataOnly="0" labelOnly="1" outline="0" axis="axisCol" fieldPosition="1"/>
    </format>
    <format dxfId="171">
      <pivotArea type="origin" dataOnly="0" labelOnly="1" outline="0" fieldPosition="0"/>
    </format>
    <format dxfId="170">
      <pivotArea field="9" type="button" dataOnly="0" labelOnly="1" outline="0" axis="axisCol" fieldPosition="0"/>
    </format>
    <format dxfId="169">
      <pivotArea field="8" type="button" dataOnly="0" labelOnly="1" outline="0" axis="axisCol" fieldPosition="1"/>
    </format>
    <format dxfId="168">
      <pivotArea type="topRight" dataOnly="0" labelOnly="1" outline="0" fieldPosition="0"/>
    </format>
    <format dxfId="167">
      <pivotArea field="-2" type="button" dataOnly="0" labelOnly="1" outline="0" axis="axisRow" fieldPosition="0"/>
    </format>
    <format dxfId="166">
      <pivotArea dataOnly="0" labelOnly="1" fieldPosition="0">
        <references count="1">
          <reference field="9" count="0"/>
        </references>
      </pivotArea>
    </format>
    <format dxfId="165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64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63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62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 Year].&amp;[2021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E95944-E602-42C6-9E4A-48F8D4597F60}" name="PivotTable8" cacheId="6" dataOnRows="1" applyNumberFormats="0" applyBorderFormats="0" applyFontFormats="0" applyPatternFormats="0" applyAlignmentFormats="0" applyWidthHeightFormats="1" dataCaption="Metrics" missingCaption="0" tag="84013fa9-6f12-476e-bd63-efe8a766a5ae" updatedVersion="8" minRefreshableVersion="3" useAutoFormatting="1" subtotalHiddenItems="1" colGrandTotals="0" itemPrintTitles="1" createdVersion="8" indent="0" outline="1" outlineData="1" multipleFieldFilters="0" rowHeaderCaption="Customers" colHeaderCaption="Quarters">
  <location ref="A27:M33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4">
    <pageField fld="0" hier="14" name="[dim_market].[region].[All]" cap="All"/>
    <pageField fld="1" hier="12" name="[dim_market].[market].[All]" cap="All"/>
    <pageField fld="2" hier="16" name="[dim_product].[division].[All]" cap="All"/>
    <pageField fld="7" hier="7" name="[dim_date].[Fiscal Year].&amp;[2020]" cap="2020"/>
  </pageFields>
  <dataFields count="4"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</dataFields>
  <formats count="50">
    <format dxfId="261">
      <pivotArea type="all" dataOnly="0" outline="0" fieldPosition="0"/>
    </format>
    <format dxfId="260">
      <pivotArea outline="0" collapsedLevelsAreSubtotals="1" fieldPosition="0"/>
    </format>
    <format dxfId="259">
      <pivotArea dataOnly="0" labelOnly="1" grandRow="1" outline="0" fieldPosition="0"/>
    </format>
    <format dxfId="258">
      <pivotArea grandRow="1" outline="0" collapsedLevelsAreSubtotals="1" fieldPosition="0"/>
    </format>
    <format dxfId="257">
      <pivotArea dataOnly="0" labelOnly="1" grandRow="1" outline="0" fieldPosition="0"/>
    </format>
    <format dxfId="256">
      <pivotArea grandRow="1" outline="0" collapsedLevelsAreSubtotals="1" fieldPosition="0"/>
    </format>
    <format dxfId="255">
      <pivotArea dataOnly="0" labelOnly="1" grandRow="1" outline="0" fieldPosition="0"/>
    </format>
    <format dxfId="254">
      <pivotArea grandRow="1" outline="0" collapsedLevelsAreSubtotals="1" fieldPosition="0"/>
    </format>
    <format dxfId="253">
      <pivotArea dataOnly="0" labelOnly="1" grandRow="1" outline="0" fieldPosition="0"/>
    </format>
    <format dxfId="252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51">
      <pivotArea collapsedLevelsAreSubtotals="1" fieldPosition="0">
        <references count="1">
          <reference field="4294967294" count="1">
            <x v="3"/>
          </reference>
        </references>
      </pivotArea>
    </format>
    <format dxfId="250">
      <pivotArea dataOnly="0" labelOnly="1" fieldPosition="0">
        <references count="1">
          <reference field="7" count="0"/>
        </references>
      </pivotArea>
    </format>
    <format dxfId="249">
      <pivotArea field="-2" type="button" dataOnly="0" labelOnly="1" outline="0" axis="axisRow" fieldPosition="0"/>
    </format>
    <format dxfId="248">
      <pivotArea dataOnly="0" labelOnly="1" fieldPosition="0">
        <references count="1">
          <reference field="7" count="0"/>
        </references>
      </pivotArea>
    </format>
    <format dxfId="247">
      <pivotArea type="origin" dataOnly="0" labelOnly="1" outline="0" fieldPosition="0"/>
    </format>
    <format dxfId="246">
      <pivotArea field="7" type="button" dataOnly="0" labelOnly="1" outline="0" axis="axisPage" fieldPosition="3"/>
    </format>
    <format dxfId="245">
      <pivotArea type="topRight" dataOnly="0" labelOnly="1" outline="0" fieldPosition="0"/>
    </format>
    <format dxfId="244">
      <pivotArea field="-2" type="button" dataOnly="0" labelOnly="1" outline="0" axis="axisRow" fieldPosition="0"/>
    </format>
    <format dxfId="243">
      <pivotArea dataOnly="0" labelOnly="1" fieldPosition="0">
        <references count="1">
          <reference field="7" count="0"/>
        </references>
      </pivotArea>
    </format>
    <format dxfId="242">
      <pivotArea outline="0" collapsedLevelsAreSubtotals="1" fieldPosition="0"/>
    </format>
    <format dxfId="241">
      <pivotArea collapsedLevelsAreSubtotals="1" fieldPosition="0">
        <references count="1">
          <reference field="4294967294" count="1">
            <x v="3"/>
          </reference>
        </references>
      </pivotArea>
    </format>
    <format dxfId="240">
      <pivotArea dataOnly="0" labelOnly="1" fieldPosition="0">
        <references count="1">
          <reference field="9" count="0"/>
        </references>
      </pivotArea>
    </format>
    <format dxfId="23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238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237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236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235">
      <pivotArea dataOnly="0" labelOnly="1" fieldPosition="0">
        <references count="1">
          <reference field="9" count="0"/>
        </references>
      </pivotArea>
    </format>
    <format dxfId="234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233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232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231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230">
      <pivotArea outline="0" collapsedLevelsAreSubtotals="1" fieldPosition="0"/>
    </format>
    <format dxfId="22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228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227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226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225">
      <pivotArea dataOnly="0" labelOnly="1" fieldPosition="0">
        <references count="1">
          <reference field="9" count="0"/>
        </references>
      </pivotArea>
    </format>
    <format dxfId="224">
      <pivotArea dataOnly="0" labelOnly="1" outline="0" fieldPosition="0">
        <references count="1">
          <reference field="7" count="0"/>
        </references>
      </pivotArea>
    </format>
    <format dxfId="223">
      <pivotArea field="9" type="button" dataOnly="0" labelOnly="1" outline="0" axis="axisCol" fieldPosition="0"/>
    </format>
    <format dxfId="222">
      <pivotArea field="8" type="button" dataOnly="0" labelOnly="1" outline="0" axis="axisCol" fieldPosition="1"/>
    </format>
    <format dxfId="221">
      <pivotArea type="origin" dataOnly="0" labelOnly="1" outline="0" fieldPosition="0"/>
    </format>
    <format dxfId="220">
      <pivotArea field="9" type="button" dataOnly="0" labelOnly="1" outline="0" axis="axisCol" fieldPosition="0"/>
    </format>
    <format dxfId="219">
      <pivotArea field="8" type="button" dataOnly="0" labelOnly="1" outline="0" axis="axisCol" fieldPosition="1"/>
    </format>
    <format dxfId="218">
      <pivotArea type="topRight" dataOnly="0" labelOnly="1" outline="0" fieldPosition="0"/>
    </format>
    <format dxfId="217">
      <pivotArea field="-2" type="button" dataOnly="0" labelOnly="1" outline="0" axis="axisRow" fieldPosition="0"/>
    </format>
    <format dxfId="216">
      <pivotArea dataOnly="0" labelOnly="1" fieldPosition="0">
        <references count="1">
          <reference field="9" count="0"/>
        </references>
      </pivotArea>
    </format>
    <format dxfId="215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214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213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212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 Year].&amp;[2020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58B7F7-E9EB-4F76-B64D-C74AB6801E4E}" name="PivotTable7" cacheId="8" dataOnRows="1" applyNumberFormats="0" applyBorderFormats="0" applyFontFormats="0" applyPatternFormats="0" applyAlignmentFormats="0" applyWidthHeightFormats="1" dataCaption="Metrics" missingCaption="0" tag="db1d4dc3-32ac-4227-b218-16c9c15cf83e" updatedVersion="8" minRefreshableVersion="3" useAutoFormatting="1" subtotalHiddenItems="1" colGrandTotals="0" itemPrintTitles="1" createdVersion="8" indent="0" outline="1" outlineData="1" multipleFieldFilters="0" rowHeaderCaption="Customers" colHeaderCaption="Year">
  <location ref="A13:D18" firstHeaderRow="1" firstDataRow="2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7"/>
  </colFields>
  <colItems count="3">
    <i>
      <x/>
    </i>
    <i>
      <x v="1"/>
    </i>
    <i>
      <x v="2"/>
    </i>
  </colItems>
  <pageFields count="3">
    <pageField fld="0" hier="14" name="[dim_market].[region].[All]" cap="All"/>
    <pageField fld="1" hier="12" name="[dim_market].[market].[All]" cap="All"/>
    <pageField fld="2" hier="16" name="[dim_product].[division].[All]" cap="All"/>
  </pageFields>
  <dataFields count="4"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</dataFields>
  <formats count="26">
    <format dxfId="111">
      <pivotArea type="all" dataOnly="0" outline="0" fieldPosition="0"/>
    </format>
    <format dxfId="110">
      <pivotArea outline="0" collapsedLevelsAreSubtotals="1" fieldPosition="0"/>
    </format>
    <format dxfId="109">
      <pivotArea dataOnly="0" labelOnly="1" grandRow="1" outline="0" fieldPosition="0"/>
    </format>
    <format dxfId="108">
      <pivotArea grandRow="1" outline="0" collapsedLevelsAreSubtotals="1" fieldPosition="0"/>
    </format>
    <format dxfId="107">
      <pivotArea dataOnly="0" labelOnly="1" grandRow="1" outline="0" fieldPosition="0"/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grandRow="1" outline="0" collapsedLevelsAreSubtotals="1" fieldPosition="0"/>
    </format>
    <format dxfId="103">
      <pivotArea dataOnly="0" labelOnly="1" grandRow="1" outline="0" fieldPosition="0"/>
    </format>
    <format dxfId="102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01">
      <pivotArea collapsedLevelsAreSubtotals="1" fieldPosition="0">
        <references count="1">
          <reference field="4294967294" count="1">
            <x v="3"/>
          </reference>
        </references>
      </pivotArea>
    </format>
    <format dxfId="100">
      <pivotArea dataOnly="0" labelOnly="1" fieldPosition="0">
        <references count="1">
          <reference field="7" count="0"/>
        </references>
      </pivotArea>
    </format>
    <format dxfId="99">
      <pivotArea field="-2" type="button" dataOnly="0" labelOnly="1" outline="0" axis="axisRow" fieldPosition="0"/>
    </format>
    <format dxfId="98">
      <pivotArea dataOnly="0" labelOnly="1" fieldPosition="0">
        <references count="1">
          <reference field="7" count="0"/>
        </references>
      </pivotArea>
    </format>
    <format dxfId="97">
      <pivotArea type="origin" dataOnly="0" labelOnly="1" outline="0" fieldPosition="0"/>
    </format>
    <format dxfId="96">
      <pivotArea field="7" type="button" dataOnly="0" labelOnly="1" outline="0" axis="axisCol" fieldPosition="0"/>
    </format>
    <format dxfId="95">
      <pivotArea type="topRight" dataOnly="0" labelOnly="1" outline="0" fieldPosition="0"/>
    </format>
    <format dxfId="94">
      <pivotArea field="-2" type="button" dataOnly="0" labelOnly="1" outline="0" axis="axisRow" fieldPosition="0"/>
    </format>
    <format dxfId="93">
      <pivotArea dataOnly="0" labelOnly="1" fieldPosition="0">
        <references count="1">
          <reference field="7" count="0"/>
        </references>
      </pivotArea>
    </format>
    <format dxfId="92">
      <pivotArea outline="0" collapsedLevelsAreSubtotals="1" fieldPosition="0"/>
    </format>
    <format dxfId="91">
      <pivotArea collapsedLevelsAreSubtotals="1" fieldPosition="0">
        <references count="1">
          <reference field="4294967294" count="1">
            <x v="3"/>
          </reference>
        </references>
      </pivotArea>
    </format>
    <format dxfId="90">
      <pivotArea type="origin" dataOnly="0" labelOnly="1" outline="0" fieldPosition="0"/>
    </format>
    <format dxfId="89">
      <pivotArea field="7" type="button" dataOnly="0" labelOnly="1" outline="0" axis="axisCol" fieldPosition="0"/>
    </format>
    <format dxfId="88">
      <pivotArea type="topRight" dataOnly="0" labelOnly="1" outline="0" fieldPosition="0"/>
    </format>
    <format dxfId="87">
      <pivotArea field="-2" type="button" dataOnly="0" labelOnly="1" outline="0" axis="axisRow" fieldPosition="0"/>
    </format>
    <format dxfId="86">
      <pivotArea dataOnly="0" labelOnly="1" fieldPosition="0">
        <references count="1">
          <reference field="7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4DD3D8-C808-4E68-8233-A538C31DA108}" name="PivotTable7" cacheId="9" applyNumberFormats="0" applyBorderFormats="0" applyFontFormats="0" applyPatternFormats="0" applyAlignmentFormats="0" applyWidthHeightFormats="1" dataCaption="Values" missingCaption="0" tag="2f9dbdfa-c471-4ce8-94ce-2e1e054af3f0" updatedVersion="8" minRefreshableVersion="3" useAutoFormatting="1" subtotalHiddenItems="1" colGrandTotals="0" itemPrintTitles="1" createdVersion="8" indent="0" outline="1" outlineData="1" multipleFieldFilters="0" rowHeaderCaption="Customers">
  <location ref="A11:E29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4" name="[dim_market].[region].[All]" cap="All"/>
    <pageField fld="2" hier="12" name="[dim_market].[market].&amp;[India]" cap="India"/>
    <pageField fld="3" hier="16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 numFmtId="164"/>
  </dataFields>
  <formats count="27">
    <format dxfId="85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84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83">
      <pivotArea type="all" dataOnly="0" outline="0" fieldPosition="0"/>
    </format>
    <format dxfId="82">
      <pivotArea outline="0" collapsedLevelsAreSubtotals="1" fieldPosition="0"/>
    </format>
    <format dxfId="81">
      <pivotArea field="0" type="button" dataOnly="0" labelOnly="1" outline="0" axis="axisRow" fieldPosition="0"/>
    </format>
    <format dxfId="80">
      <pivotArea dataOnly="0" labelOnly="1" fieldPosition="0">
        <references count="1">
          <reference field="0" count="0"/>
        </references>
      </pivotArea>
    </format>
    <format dxfId="79">
      <pivotArea dataOnly="0" labelOnly="1" grandRow="1" outline="0" fieldPosition="0"/>
    </format>
    <format dxfId="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5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field="0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field="0" type="button" dataOnly="0" labelOnly="1" outline="0" axis="axisRow" fieldPosition="0"/>
    </format>
    <format dxfId="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62">
      <pivotArea field="0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">
      <pivotArea grandRow="1" outline="0" collapsedLevelsAreSubtotals="1" fieldPosition="0"/>
    </format>
    <format dxfId="59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1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1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17D78E-7951-4B26-BC06-61EEEF4802B4}" name="PivotTable7" cacheId="10" applyNumberFormats="0" applyBorderFormats="0" applyFontFormats="0" applyPatternFormats="0" applyAlignmentFormats="0" applyWidthHeightFormats="1" dataCaption="Values" missingCaption="0" tag="e8626760-f9b4-4707-a7b1-6e239614ba12" updatedVersion="8" minRefreshableVersion="3" useAutoFormatting="1" subtotalHiddenItems="1" colGrandTotals="0" itemPrintTitles="1" createdVersion="8" indent="0" outline="1" outlineData="1" multipleFieldFilters="0" rowHeaderCaption="Customers">
  <location ref="A11:F35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4" name="[dim_market].[region].[All]" cap="All"/>
    <pageField fld="2" hier="16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/>
    <dataField fld="7" subtotal="count" baseField="0" baseItem="0" numFmtId="164"/>
  </dataFields>
  <formats count="32">
    <format dxfId="5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57">
      <pivotArea type="all" dataOnly="0" outline="0" fieldPosition="0"/>
    </format>
    <format dxfId="56">
      <pivotArea outline="0" collapsedLevelsAreSubtotals="1" fieldPosition="0"/>
    </format>
    <format dxfId="55">
      <pivotArea dataOnly="0" labelOnly="1" grandRow="1" outline="0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4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43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1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40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39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1" count="0"/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field="1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4">
      <pivotArea field="1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2">
      <pivotArea field="1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0">
      <pivotArea field="1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8">
      <pivotArea grandRow="1" outline="0" collapsedLevelsAreSubtotals="1" fieldPosition="0"/>
    </format>
    <format dxfId="27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13B0F6-1AC0-41E6-A3B6-E0E90677473C}" name="PivotTable12" cacheId="14" applyNumberFormats="0" applyBorderFormats="0" applyFontFormats="0" applyPatternFormats="0" applyAlignmentFormats="0" applyWidthHeightFormats="1" dataCaption="Values" tag="9f678874-15ed-426e-bd7d-f117047a7c56" updatedVersion="8" minRefreshableVersion="3" useAutoFormatting="1" itemPrintTitles="1" createdVersion="8" indent="0" outline="1" outlineData="1" multipleFieldFilters="0" rowHeaderCaption="Product">
  <location ref="A13:C30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4" name="[dim_market].[region].[All]" cap="All"/>
    <pageField fld="1" hier="16" name="[dim_product].[division].[All]" cap="All"/>
    <pageField fld="2" hier="1" name="[dim_customer].[customer].[All]" cap="All"/>
  </pageFields>
  <dataFields count="2">
    <dataField name="20" fld="4" subtotal="count" baseField="3" baseItem="0" numFmtId="165"/>
    <dataField name="21" fld="5" subtotal="count" baseField="3" baseItem="0" numFmtId="165"/>
  </dataFields>
  <formats count="23">
    <format dxfId="540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539">
      <pivotArea outline="0" collapsedLevelsAreSubtotals="1" fieldPosition="0"/>
    </format>
    <format dxfId="5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7">
      <pivotArea field="3" type="button" dataOnly="0" labelOnly="1" outline="0" axis="axisRow" fieldPosition="0"/>
    </format>
    <format dxfId="5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5">
      <pivotArea grandRow="1" outline="0" collapsedLevelsAreSubtotals="1" fieldPosition="0"/>
    </format>
    <format dxfId="534">
      <pivotArea dataOnly="0" labelOnly="1" grandRow="1" outline="0" fieldPosition="0"/>
    </format>
    <format dxfId="533">
      <pivotArea collapsedLevelsAreSubtotals="1" fieldPosition="0">
        <references count="1">
          <reference field="3" count="1">
            <x v="25"/>
          </reference>
        </references>
      </pivotArea>
    </format>
    <format dxfId="532">
      <pivotArea dataOnly="0" labelOnly="1" fieldPosition="0">
        <references count="1">
          <reference field="3" count="1">
            <x v="25"/>
          </reference>
        </references>
      </pivotArea>
    </format>
    <format dxfId="531">
      <pivotArea field="3" dataOnly="0" grandRow="1" axis="axisRow" fieldPosition="0">
        <references count="1">
          <reference field="3" count="1">
            <x v="25"/>
          </reference>
        </references>
      </pivotArea>
    </format>
    <format dxfId="530">
      <pivotArea field="3" type="button" dataOnly="0" labelOnly="1" outline="0" axis="axisRow" fieldPosition="0"/>
    </format>
    <format dxfId="5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8">
      <pivotArea field="3" type="button" dataOnly="0" labelOnly="1" outline="0" axis="axisRow" fieldPosition="0"/>
    </format>
    <format dxfId="5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6">
      <pivotArea field="3" type="button" dataOnly="0" labelOnly="1" outline="0" axis="axisRow" fieldPosition="0"/>
    </format>
    <format dxfId="5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4">
      <pivotArea field="3" dataOnly="0" grandRow="1" axis="axisRow" fieldPosition="0">
        <references count="1">
          <reference field="3" count="1">
            <x v="15"/>
          </reference>
        </references>
      </pivotArea>
    </format>
    <format dxfId="523">
      <pivotArea type="all" dataOnly="0" outline="0" fieldPosition="0"/>
    </format>
    <format dxfId="522">
      <pivotArea outline="0" collapsedLevelsAreSubtotals="1" fieldPosition="0"/>
    </format>
    <format dxfId="521">
      <pivotArea field="3" type="button" dataOnly="0" labelOnly="1" outline="0" axis="axisRow" fieldPosition="0"/>
    </format>
    <format dxfId="520">
      <pivotArea dataOnly="0" labelOnly="1" fieldPosition="0">
        <references count="1">
          <reference field="3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519">
      <pivotArea dataOnly="0" labelOnly="1" grandRow="1" outline="0" fieldPosition="0"/>
    </format>
    <format dxfId="5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valueEqual" id="2" iMeasureHier="4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2B1ACD-151D-4360-B586-428F1F3968BA}" name="PivotTable12" cacheId="11" applyNumberFormats="0" applyBorderFormats="0" applyFontFormats="0" applyPatternFormats="0" applyAlignmentFormats="0" applyWidthHeightFormats="1" dataCaption="Values" tag="0453b1a5-309c-458b-abc7-f22c8441c78b" updatedVersion="8" minRefreshableVersion="3" useAutoFormatting="1" itemPrintTitles="1" createdVersion="8" indent="0" outline="1" outlineData="1" multipleFieldFilters="0" rowHeaderCaption="Product">
  <location ref="A13:D24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4" name="[dim_market].[region].[All]" cap="All"/>
    <pageField fld="1" hier="16" name="[dim_product].[division].[All]" cap="All"/>
    <pageField fld="2" hier="1" name="[dim_customer].[customer].[All]" cap="All"/>
  </pageFields>
  <dataFields count="3">
    <dataField name="20" fld="4" subtotal="count" baseField="3" baseItem="0" numFmtId="165"/>
    <dataField name="21" fld="5" subtotal="count" baseField="3" baseItem="0" numFmtId="165"/>
    <dataField fld="6" subtotal="count" baseField="0" baseItem="0" numFmtId="164"/>
  </dataFields>
  <formats count="24">
    <format dxfId="517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516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515">
      <pivotArea outline="0" collapsedLevelsAreSubtotals="1" fieldPosition="0"/>
    </format>
    <format dxfId="5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3">
      <pivotArea field="3" type="button" dataOnly="0" labelOnly="1" outline="0" axis="axisRow" fieldPosition="0"/>
    </format>
    <format dxfId="5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1">
      <pivotArea grandRow="1" outline="0" collapsedLevelsAreSubtotals="1" fieldPosition="0"/>
    </format>
    <format dxfId="510">
      <pivotArea dataOnly="0" labelOnly="1" grandRow="1" outline="0" fieldPosition="0"/>
    </format>
    <format dxfId="509">
      <pivotArea collapsedLevelsAreSubtotals="1" fieldPosition="0">
        <references count="1">
          <reference field="3" count="1">
            <x v="9"/>
          </reference>
        </references>
      </pivotArea>
    </format>
    <format dxfId="508">
      <pivotArea dataOnly="0" labelOnly="1" fieldPosition="0">
        <references count="1">
          <reference field="3" count="1">
            <x v="9"/>
          </reference>
        </references>
      </pivotArea>
    </format>
    <format dxfId="507">
      <pivotArea field="3" dataOnly="0" grandRow="1" axis="axisRow" fieldPosition="0">
        <references count="1">
          <reference field="3" count="1">
            <x v="9"/>
          </reference>
        </references>
      </pivotArea>
    </format>
    <format dxfId="506">
      <pivotArea field="3" type="button" dataOnly="0" labelOnly="1" outline="0" axis="axisRow" fieldPosition="0"/>
    </format>
    <format dxfId="5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4">
      <pivotArea field="3" type="button" dataOnly="0" labelOnly="1" outline="0" axis="axisRow" fieldPosition="0"/>
    </format>
    <format dxfId="5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2">
      <pivotArea field="3" type="button" dataOnly="0" labelOnly="1" outline="0" axis="axisRow" fieldPosition="0"/>
    </format>
    <format dxfId="5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0">
      <pivotArea type="all" dataOnly="0" outline="0" fieldPosition="0"/>
    </format>
    <format dxfId="499">
      <pivotArea outline="0" collapsedLevelsAreSubtotals="1" fieldPosition="0"/>
    </format>
    <format dxfId="498">
      <pivotArea field="3" type="button" dataOnly="0" labelOnly="1" outline="0" axis="axisRow" fieldPosition="0"/>
    </format>
    <format dxfId="497">
      <pivotArea dataOnly="0" labelOnly="1" fieldPosition="0">
        <references count="1">
          <reference field="3" count="0"/>
        </references>
      </pivotArea>
    </format>
    <format dxfId="496">
      <pivotArea dataOnly="0" labelOnly="1" grandRow="1" outline="0" fieldPosition="0"/>
    </format>
    <format dxfId="4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0">
      <pivotArea dataOnly="0" labelOnly="1" fieldPosition="0">
        <references count="1">
          <reference field="3" count="1">
            <x v="0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count" id="1" iMeasureHier="44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B45CE0-4440-4BD5-BABA-8657D180A9F9}" name="PivotTable13" cacheId="12" applyNumberFormats="0" applyBorderFormats="0" applyFontFormats="0" applyPatternFormats="0" applyAlignmentFormats="0" applyWidthHeightFormats="1" dataCaption="Values" tag="34436828-d060-46f4-97e6-d156dd7426c6" updatedVersion="8" minRefreshableVersion="3" useAutoFormatting="1" itemPrintTitles="1" createdVersion="8" indent="0" outline="1" outlineData="1" multipleFieldFilters="0" rowHeaderCaption="Product">
  <location ref="A30:B3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6">
        <item x="5"/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 v="1"/>
    </i>
    <i>
      <x v="2"/>
    </i>
    <i>
      <x v="3"/>
    </i>
    <i>
      <x v="4"/>
    </i>
    <i>
      <x v="5"/>
    </i>
    <i t="grand">
      <x/>
    </i>
  </rowItems>
  <colItems count="1">
    <i/>
  </colItems>
  <pageFields count="3">
    <pageField fld="0" hier="14" name="[dim_market].[region].[All]" cap="All"/>
    <pageField fld="1" hier="16" name="[dim_product].[division].[All]" cap="All"/>
    <pageField fld="2" hier="1" name="[dim_customer].[customer].[All]" cap="All"/>
  </pageFields>
  <dataFields count="1">
    <dataField name="Qty" fld="4" baseField="3" baseItem="1" numFmtId="167"/>
  </dataFields>
  <formats count="33">
    <format dxfId="462">
      <pivotArea outline="0" collapsedLevelsAreSubtotals="1" fieldPosition="0"/>
    </format>
    <format dxfId="461">
      <pivotArea field="3" type="button" dataOnly="0" labelOnly="1" outline="0" axis="axisRow" fieldPosition="0"/>
    </format>
    <format dxfId="460">
      <pivotArea grandRow="1" outline="0" collapsedLevelsAreSubtotals="1" fieldPosition="0"/>
    </format>
    <format dxfId="459">
      <pivotArea dataOnly="0" labelOnly="1" grandRow="1" outline="0" fieldPosition="0"/>
    </format>
    <format dxfId="458">
      <pivotArea collapsedLevelsAreSubtotals="1" fieldPosition="0">
        <references count="1">
          <reference field="3" count="1">
            <x v="0"/>
          </reference>
        </references>
      </pivotArea>
    </format>
    <format dxfId="457">
      <pivotArea dataOnly="0" labelOnly="1" fieldPosition="0">
        <references count="1">
          <reference field="3" count="1">
            <x v="0"/>
          </reference>
        </references>
      </pivotArea>
    </format>
    <format dxfId="456">
      <pivotArea field="3" dataOnly="0" grandRow="1" axis="axisRow" fieldPosition="0">
        <references count="1">
          <reference field="3" count="1">
            <x v="0"/>
          </reference>
        </references>
      </pivotArea>
    </format>
    <format dxfId="455">
      <pivotArea field="3" type="button" dataOnly="0" labelOnly="1" outline="0" axis="axisRow" fieldPosition="0"/>
    </format>
    <format dxfId="454">
      <pivotArea field="3" type="button" dataOnly="0" labelOnly="1" outline="0" axis="axisRow" fieldPosition="0"/>
    </format>
    <format dxfId="453">
      <pivotArea field="3" type="button" dataOnly="0" labelOnly="1" outline="0" axis="axisRow" fieldPosition="0"/>
    </format>
    <format dxfId="452">
      <pivotArea outline="0" collapsedLevelsAreSubtotals="1" fieldPosition="0"/>
    </format>
    <format dxfId="451">
      <pivotArea field="3" type="button" dataOnly="0" labelOnly="1" outline="0" axis="axisRow" fieldPosition="0"/>
    </format>
    <format dxfId="450">
      <pivotArea dataOnly="0" labelOnly="1" outline="0" axis="axisValues" fieldPosition="0"/>
    </format>
    <format dxfId="449">
      <pivotArea field="3" type="button" dataOnly="0" labelOnly="1" outline="0" axis="axisRow" fieldPosition="0"/>
    </format>
    <format dxfId="448">
      <pivotArea dataOnly="0" labelOnly="1" outline="0" axis="axisValues" fieldPosition="0"/>
    </format>
    <format dxfId="447">
      <pivotArea field="3" type="button" dataOnly="0" labelOnly="1" outline="0" axis="axisRow" fieldPosition="0"/>
    </format>
    <format dxfId="446">
      <pivotArea dataOnly="0" labelOnly="1" outline="0" axis="axisValues" fieldPosition="0"/>
    </format>
    <format dxfId="445">
      <pivotArea dataOnly="0" labelOnly="1" grandRow="1" outline="0" fieldPosition="0"/>
    </format>
    <format dxfId="444">
      <pivotArea type="all" dataOnly="0" outline="0" fieldPosition="0"/>
    </format>
    <format dxfId="443">
      <pivotArea outline="0" collapsedLevelsAreSubtotals="1" fieldPosition="0"/>
    </format>
    <format dxfId="442">
      <pivotArea field="3" type="button" dataOnly="0" labelOnly="1" outline="0" axis="axisRow" fieldPosition="0"/>
    </format>
    <format dxfId="441">
      <pivotArea dataOnly="0" labelOnly="1" fieldPosition="0">
        <references count="1">
          <reference field="3" count="5">
            <x v="1"/>
            <x v="2"/>
            <x v="3"/>
            <x v="4"/>
            <x v="5"/>
          </reference>
        </references>
      </pivotArea>
    </format>
    <format dxfId="440">
      <pivotArea dataOnly="0" labelOnly="1" grandRow="1" outline="0" fieldPosition="0"/>
    </format>
    <format dxfId="439">
      <pivotArea dataOnly="0" labelOnly="1" outline="0" axis="axisValues" fieldPosition="0"/>
    </format>
    <format dxfId="438">
      <pivotArea type="all" dataOnly="0" outline="0" fieldPosition="0"/>
    </format>
    <format dxfId="437">
      <pivotArea outline="0" collapsedLevelsAreSubtotals="1" fieldPosition="0"/>
    </format>
    <format dxfId="436">
      <pivotArea field="3" type="button" dataOnly="0" labelOnly="1" outline="0" axis="axisRow" fieldPosition="0"/>
    </format>
    <format dxfId="435">
      <pivotArea dataOnly="0" labelOnly="1" fieldPosition="0">
        <references count="1">
          <reference field="3" count="5">
            <x v="1"/>
            <x v="2"/>
            <x v="3"/>
            <x v="4"/>
            <x v="5"/>
          </reference>
        </references>
      </pivotArea>
    </format>
    <format dxfId="434">
      <pivotArea dataOnly="0" labelOnly="1" grandRow="1" outline="0" fieldPosition="0"/>
    </format>
    <format dxfId="433">
      <pivotArea dataOnly="0" labelOnly="1" outline="0" axis="axisValues" fieldPosition="0"/>
    </format>
    <format dxfId="432">
      <pivotArea collapsedLevelsAreSubtotals="1" fieldPosition="0">
        <references count="1">
          <reference field="3" count="5">
            <x v="1"/>
            <x v="2"/>
            <x v="3"/>
            <x v="4"/>
            <x v="5"/>
          </reference>
        </references>
      </pivotArea>
    </format>
    <format dxfId="431">
      <pivotArea grandRow="1" outline="0" collapsedLevelsAreSubtotals="1" fieldPosition="0"/>
    </format>
    <format dxfId="43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  <pivotHierarchy dragToData="1" caption="Qty"/>
    <pivotHierarchy dragToData="1" caption="Count of Qty"/>
    <pivotHierarchy dragToData="1" caption="Max of Qty"/>
  </pivotHierarchies>
  <pivotTableStyleInfo name="PivotStyleLight16" showRowHeaders="1" showColHeaders="1" showRowStripes="0" showColStripes="0" showLastColumn="1"/>
  <filters count="1">
    <filter fld="3" type="count" id="9" iMeasureHier="62">
      <autoFilter ref="A1">
        <filterColumn colId="0">
          <top10 top="0"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CACBF1-9F9E-476F-9B83-F072B8142234}" name="PivotTable12" cacheId="13" applyNumberFormats="0" applyBorderFormats="0" applyFontFormats="0" applyPatternFormats="0" applyAlignmentFormats="0" applyWidthHeightFormats="1" dataCaption="Values" tag="31e1439a-a356-41cf-986b-8fc9be93f568" updatedVersion="8" minRefreshableVersion="3" useAutoFormatting="1" itemPrintTitles="1" createdVersion="8" indent="0" outline="1" outlineData="1" multipleFieldFilters="0" rowHeaderCaption="Product">
  <location ref="A13:B1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6">
        <item x="5"/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 v="1"/>
    </i>
    <i>
      <x v="2"/>
    </i>
    <i>
      <x v="3"/>
    </i>
    <i>
      <x v="4"/>
    </i>
    <i>
      <x v="5"/>
    </i>
    <i t="grand">
      <x/>
    </i>
  </rowItems>
  <colItems count="1">
    <i/>
  </colItems>
  <pageFields count="3">
    <pageField fld="0" hier="14" name="[dim_market].[region].[All]" cap="All"/>
    <pageField fld="1" hier="16" name="[dim_product].[division].[All]" cap="All"/>
    <pageField fld="2" hier="1" name="[dim_customer].[customer].[All]" cap="All"/>
  </pageFields>
  <dataFields count="1">
    <dataField name="Qty" fld="4" baseField="3" baseItem="1" numFmtId="165"/>
  </dataFields>
  <formats count="32">
    <format dxfId="494">
      <pivotArea outline="0" collapsedLevelsAreSubtotals="1" fieldPosition="0"/>
    </format>
    <format dxfId="493">
      <pivotArea field="3" type="button" dataOnly="0" labelOnly="1" outline="0" axis="axisRow" fieldPosition="0"/>
    </format>
    <format dxfId="492">
      <pivotArea grandRow="1" outline="0" collapsedLevelsAreSubtotals="1" fieldPosition="0"/>
    </format>
    <format dxfId="491">
      <pivotArea dataOnly="0" labelOnly="1" grandRow="1" outline="0" fieldPosition="0"/>
    </format>
    <format dxfId="490">
      <pivotArea collapsedLevelsAreSubtotals="1" fieldPosition="0">
        <references count="1">
          <reference field="3" count="1">
            <x v="0"/>
          </reference>
        </references>
      </pivotArea>
    </format>
    <format dxfId="489">
      <pivotArea dataOnly="0" labelOnly="1" fieldPosition="0">
        <references count="1">
          <reference field="3" count="1">
            <x v="0"/>
          </reference>
        </references>
      </pivotArea>
    </format>
    <format dxfId="488">
      <pivotArea field="3" dataOnly="0" grandRow="1" axis="axisRow" fieldPosition="0">
        <references count="1">
          <reference field="3" count="1">
            <x v="0"/>
          </reference>
        </references>
      </pivotArea>
    </format>
    <format dxfId="487">
      <pivotArea field="3" type="button" dataOnly="0" labelOnly="1" outline="0" axis="axisRow" fieldPosition="0"/>
    </format>
    <format dxfId="486">
      <pivotArea field="3" type="button" dataOnly="0" labelOnly="1" outline="0" axis="axisRow" fieldPosition="0"/>
    </format>
    <format dxfId="485">
      <pivotArea outline="0" collapsedLevelsAreSubtotals="1" fieldPosition="0"/>
    </format>
    <format dxfId="484">
      <pivotArea field="3" type="button" dataOnly="0" labelOnly="1" outline="0" axis="axisRow" fieldPosition="0"/>
    </format>
    <format dxfId="483">
      <pivotArea dataOnly="0" labelOnly="1" outline="0" axis="axisValues" fieldPosition="0"/>
    </format>
    <format dxfId="482">
      <pivotArea field="3" type="button" dataOnly="0" labelOnly="1" outline="0" axis="axisRow" fieldPosition="0"/>
    </format>
    <format dxfId="481">
      <pivotArea dataOnly="0" labelOnly="1" outline="0" axis="axisValues" fieldPosition="0"/>
    </format>
    <format dxfId="480">
      <pivotArea field="3" type="button" dataOnly="0" labelOnly="1" outline="0" axis="axisRow" fieldPosition="0"/>
    </format>
    <format dxfId="479">
      <pivotArea dataOnly="0" labelOnly="1" outline="0" axis="axisValues" fieldPosition="0"/>
    </format>
    <format dxfId="478">
      <pivotArea grandRow="1" outline="0" collapsedLevelsAreSubtotals="1" fieldPosition="0"/>
    </format>
    <format dxfId="477">
      <pivotArea dataOnly="0" labelOnly="1" grandRow="1" outline="0" fieldPosition="0"/>
    </format>
    <format dxfId="476">
      <pivotArea type="all" dataOnly="0" outline="0" fieldPosition="0"/>
    </format>
    <format dxfId="475">
      <pivotArea outline="0" collapsedLevelsAreSubtotals="1" fieldPosition="0"/>
    </format>
    <format dxfId="474">
      <pivotArea field="3" type="button" dataOnly="0" labelOnly="1" outline="0" axis="axisRow" fieldPosition="0"/>
    </format>
    <format dxfId="473">
      <pivotArea dataOnly="0" labelOnly="1" fieldPosition="0">
        <references count="1">
          <reference field="3" count="5">
            <x v="1"/>
            <x v="2"/>
            <x v="3"/>
            <x v="4"/>
            <x v="5"/>
          </reference>
        </references>
      </pivotArea>
    </format>
    <format dxfId="472">
      <pivotArea dataOnly="0" labelOnly="1" grandRow="1" outline="0" fieldPosition="0"/>
    </format>
    <format dxfId="471">
      <pivotArea dataOnly="0" labelOnly="1" outline="0" axis="axisValues" fieldPosition="0"/>
    </format>
    <format dxfId="470">
      <pivotArea type="all" dataOnly="0" outline="0" fieldPosition="0"/>
    </format>
    <format dxfId="469">
      <pivotArea outline="0" collapsedLevelsAreSubtotals="1" fieldPosition="0"/>
    </format>
    <format dxfId="468">
      <pivotArea field="3" type="button" dataOnly="0" labelOnly="1" outline="0" axis="axisRow" fieldPosition="0"/>
    </format>
    <format dxfId="467">
      <pivotArea dataOnly="0" labelOnly="1" fieldPosition="0">
        <references count="1">
          <reference field="3" count="5">
            <x v="1"/>
            <x v="2"/>
            <x v="3"/>
            <x v="4"/>
            <x v="5"/>
          </reference>
        </references>
      </pivotArea>
    </format>
    <format dxfId="466">
      <pivotArea dataOnly="0" labelOnly="1" grandRow="1" outline="0" fieldPosition="0"/>
    </format>
    <format dxfId="465">
      <pivotArea dataOnly="0" labelOnly="1" outline="0" axis="axisValues" fieldPosition="0"/>
    </format>
    <format dxfId="464">
      <pivotArea collapsedLevelsAreSubtotals="1" fieldPosition="0">
        <references count="1">
          <reference field="3" count="5">
            <x v="1"/>
            <x v="2"/>
            <x v="3"/>
            <x v="4"/>
            <x v="5"/>
          </reference>
        </references>
      </pivotArea>
    </format>
    <format dxfId="463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  <pivotHierarchy dragToData="1" caption="Qty"/>
    <pivotHierarchy dragToData="1" caption="Count of Qty"/>
    <pivotHierarchy dragToData="1" caption="Max of Qty"/>
  </pivotHierarchies>
  <pivotTableStyleInfo name="PivotStyleLight16" showRowHeaders="1" showColHeaders="1" showRowStripes="0" showColStripes="0" showLastColumn="1"/>
  <filters count="1">
    <filter fld="3" type="count" id="8" iMeasureHier="62">
      <autoFilter ref="A1">
        <filterColumn colId="0">
          <top10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3B96DE-E624-4367-8156-CA9C5E087BAB}" name="PivotTable12" cacheId="0" applyNumberFormats="0" applyBorderFormats="0" applyFontFormats="0" applyPatternFormats="0" applyAlignmentFormats="0" applyWidthHeightFormats="1" dataCaption="Values" tag="e23dca3d-10b5-455b-8e7a-c6bb57ff2563" updatedVersion="8" minRefreshableVersion="3" useAutoFormatting="1" itemPrintTitles="1" createdVersion="8" indent="0" outline="1" outlineData="1" multipleFieldFilters="0" rowHeaderCaption="Product">
  <location ref="A13:D17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4" name="[dim_market].[region].[All]" cap="All"/>
    <pageField fld="1" hier="1" name="[dim_customer].[customer].[All]" cap="All"/>
  </pageFields>
  <dataFields count="3">
    <dataField name="20" fld="3" subtotal="count" baseField="2" baseItem="0" numFmtId="165"/>
    <dataField name="21" fld="4" subtotal="count" baseField="2" baseItem="0" numFmtId="165"/>
    <dataField fld="5" subtotal="count" baseField="0" baseItem="0" numFmtId="164"/>
  </dataFields>
  <formats count="29">
    <format dxfId="429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28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427">
      <pivotArea outline="0" collapsedLevelsAreSubtotals="1" fieldPosition="0"/>
    </format>
    <format dxfId="4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5">
      <pivotArea field="2" type="button" dataOnly="0" labelOnly="1" outline="0"/>
    </format>
    <format dxfId="4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3">
      <pivotArea grandRow="1" outline="0" collapsedLevelsAreSubtotals="1" fieldPosition="0"/>
    </format>
    <format dxfId="422">
      <pivotArea dataOnly="0" labelOnly="1" grandRow="1" outline="0" fieldPosition="0"/>
    </format>
    <format dxfId="421">
      <pivotArea field="2" type="button" dataOnly="0" labelOnly="1" outline="0"/>
    </format>
    <format dxfId="4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9">
      <pivotArea field="2" type="button" dataOnly="0" labelOnly="1" outline="0"/>
    </format>
    <format dxfId="418">
      <pivotArea field="2" type="button" dataOnly="0" labelOnly="1" outline="0"/>
    </format>
    <format dxfId="4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6">
      <pivotArea field="6" type="button" dataOnly="0" labelOnly="1" outline="0" axis="axisRow" fieldPosition="0"/>
    </format>
    <format dxfId="415">
      <pivotArea field="6" type="button" dataOnly="0" labelOnly="1" outline="0" axis="axisRow" fieldPosition="0"/>
    </format>
    <format dxfId="414">
      <pivotArea grandRow="1" outline="0" collapsedLevelsAreSubtotals="1" fieldPosition="0"/>
    </format>
    <format dxfId="413">
      <pivotArea dataOnly="0" labelOnly="1" grandRow="1" outline="0" fieldPosition="0"/>
    </format>
    <format dxfId="412">
      <pivotArea collapsedLevelsAreSubtotals="1" fieldPosition="0">
        <references count="2">
          <reference field="4294967294" count="2" selected="0">
            <x v="0"/>
            <x v="1"/>
          </reference>
          <reference field="6" count="0"/>
        </references>
      </pivotArea>
    </format>
    <format dxfId="411">
      <pivotArea field="6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410">
      <pivotArea grandRow="1" outline="0" collapsedLevelsAreSubtotals="1" fieldPosition="0"/>
    </format>
    <format dxfId="409">
      <pivotArea dataOnly="0" labelOnly="1" grandRow="1" outline="0" fieldPosition="0"/>
    </format>
    <format dxfId="408">
      <pivotArea field="6" type="button" dataOnly="0" labelOnly="1" outline="0" axis="axisRow" fieldPosition="0"/>
    </format>
    <format dxfId="4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6">
      <pivotArea type="all" dataOnly="0" outline="0" fieldPosition="0"/>
    </format>
    <format dxfId="405">
      <pivotArea outline="0" collapsedLevelsAreSubtotals="1" fieldPosition="0"/>
    </format>
    <format dxfId="404">
      <pivotArea field="6" type="button" dataOnly="0" labelOnly="1" outline="0" axis="axisRow" fieldPosition="0"/>
    </format>
    <format dxfId="403">
      <pivotArea dataOnly="0" labelOnly="1" fieldPosition="0">
        <references count="1">
          <reference field="6" count="0"/>
        </references>
      </pivotArea>
    </format>
    <format dxfId="402">
      <pivotArea dataOnly="0" labelOnly="1" grandRow="1" outline="0" fieldPosition="0"/>
    </format>
    <format dxfId="4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2" type="count" id="1" iMeasureHier="44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2A13A1-46A2-40E1-BF8C-F85167087303}" name="PivotTable11" cacheId="1" dataOnRows="1" applyNumberFormats="0" applyBorderFormats="0" applyFontFormats="0" applyPatternFormats="0" applyAlignmentFormats="0" applyWidthHeightFormats="1" dataCaption="Metrics" missingCaption="0" tag="df1b1997-0654-41a3-9d38-519976ded37e" updatedVersion="8" minRefreshableVersion="3" useAutoFormatting="1" subtotalHiddenItems="1" rowGrandTotals="0" itemPrintTitles="1" createdVersion="8" indent="0" outline="1" outlineData="1" multipleFieldFilters="0" rowHeaderCaption="Sub-Zone" colHeaderCaption="Quarters">
  <location ref="A37:F4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iscal Year].&amp;[2021]" cap="2021"/>
  </pageFields>
  <dataFields count="1">
    <dataField fld="3" subtotal="count" baseField="0" baseItem="0" numFmtId="164"/>
  </dataFields>
  <formats count="37">
    <format dxfId="326">
      <pivotArea type="all" dataOnly="0" outline="0" fieldPosition="0"/>
    </format>
    <format dxfId="325">
      <pivotArea outline="0" collapsedLevelsAreSubtotals="1" fieldPosition="0"/>
    </format>
    <format dxfId="324">
      <pivotArea dataOnly="0" labelOnly="1" grandRow="1" outline="0" fieldPosition="0"/>
    </format>
    <format dxfId="323">
      <pivotArea grandRow="1" outline="0" collapsedLevelsAreSubtotals="1" fieldPosition="0"/>
    </format>
    <format dxfId="322">
      <pivotArea dataOnly="0" labelOnly="1" grandRow="1" outline="0" fieldPosition="0"/>
    </format>
    <format dxfId="321">
      <pivotArea grandRow="1" outline="0" collapsedLevelsAreSubtotals="1" fieldPosition="0"/>
    </format>
    <format dxfId="320">
      <pivotArea dataOnly="0" labelOnly="1" grandRow="1" outline="0" fieldPosition="0"/>
    </format>
    <format dxfId="319">
      <pivotArea grandRow="1" outline="0" collapsedLevelsAreSubtotals="1" fieldPosition="0"/>
    </format>
    <format dxfId="318">
      <pivotArea dataOnly="0" labelOnly="1" grandRow="1" outline="0" fieldPosition="0"/>
    </format>
    <format dxfId="317">
      <pivotArea dataOnly="0" labelOnly="1" fieldPosition="0">
        <references count="1">
          <reference field="0" count="0"/>
        </references>
      </pivotArea>
    </format>
    <format dxfId="316">
      <pivotArea field="-2" type="button" dataOnly="0" labelOnly="1" outline="0" axis="axisValues" fieldPosition="0"/>
    </format>
    <format dxfId="315">
      <pivotArea dataOnly="0" labelOnly="1" fieldPosition="0">
        <references count="1">
          <reference field="0" count="0"/>
        </references>
      </pivotArea>
    </format>
    <format dxfId="314">
      <pivotArea type="origin" dataOnly="0" labelOnly="1" outline="0" fieldPosition="0"/>
    </format>
    <format dxfId="313">
      <pivotArea field="0" type="button" dataOnly="0" labelOnly="1" outline="0" axis="axisPage" fieldPosition="0"/>
    </format>
    <format dxfId="312">
      <pivotArea type="topRight" dataOnly="0" labelOnly="1" outline="0" fieldPosition="0"/>
    </format>
    <format dxfId="311">
      <pivotArea field="-2" type="button" dataOnly="0" labelOnly="1" outline="0" axis="axisValues" fieldPosition="0"/>
    </format>
    <format dxfId="310">
      <pivotArea dataOnly="0" labelOnly="1" fieldPosition="0">
        <references count="1">
          <reference field="0" count="0"/>
        </references>
      </pivotArea>
    </format>
    <format dxfId="309">
      <pivotArea outline="0" collapsedLevelsAreSubtotals="1" fieldPosition="0"/>
    </format>
    <format dxfId="308">
      <pivotArea dataOnly="0" labelOnly="1" fieldPosition="0">
        <references count="1">
          <reference field="1" count="0"/>
        </references>
      </pivotArea>
    </format>
    <format dxfId="307">
      <pivotArea dataOnly="0" labelOnly="1" fieldPosition="0">
        <references count="1">
          <reference field="1" count="0"/>
        </references>
      </pivotArea>
    </format>
    <format dxfId="306">
      <pivotArea outline="0" collapsedLevelsAreSubtotals="1" fieldPosition="0"/>
    </format>
    <format dxfId="305">
      <pivotArea dataOnly="0" labelOnly="1" fieldPosition="0">
        <references count="1">
          <reference field="1" count="0"/>
        </references>
      </pivotArea>
    </format>
    <format dxfId="304">
      <pivotArea dataOnly="0" labelOnly="1" outline="0" fieldPosition="0">
        <references count="1">
          <reference field="0" count="0"/>
        </references>
      </pivotArea>
    </format>
    <format dxfId="303">
      <pivotArea field="1" type="button" dataOnly="0" labelOnly="1" outline="0" axis="axisCol" fieldPosition="0"/>
    </format>
    <format dxfId="302">
      <pivotArea outline="0" collapsedLevelsAreSubtotals="1" fieldPosition="0"/>
    </format>
    <format dxfId="301">
      <pivotArea dataOnly="0" labelOnly="1" grandCol="1" outline="0" fieldPosition="0"/>
    </format>
    <format dxfId="300">
      <pivotArea dataOnly="0" labelOnly="1" grandCol="1" outline="0" fieldPosition="0"/>
    </format>
    <format dxfId="299">
      <pivotArea grandRow="1" grandCol="1" outline="0" collapsedLevelsAreSubtotals="1" fieldPosition="0"/>
    </format>
    <format dxfId="298">
      <pivotArea field="2" type="button" dataOnly="0" labelOnly="1" outline="0" axis="axisRow" fieldPosition="0"/>
    </format>
    <format dxfId="297">
      <pivotArea collapsedLevelsAreSubtotals="1" fieldPosition="0">
        <references count="1">
          <reference field="2" count="1">
            <x v="5"/>
          </reference>
        </references>
      </pivotArea>
    </format>
    <format dxfId="296">
      <pivotArea dataOnly="0" labelOnly="1" fieldPosition="0">
        <references count="1">
          <reference field="2" count="1">
            <x v="5"/>
          </reference>
        </references>
      </pivotArea>
    </format>
    <format dxfId="295">
      <pivotArea type="origin" dataOnly="0" labelOnly="1" outline="0" fieldPosition="0"/>
    </format>
    <format dxfId="294">
      <pivotArea field="1" type="button" dataOnly="0" labelOnly="1" outline="0" axis="axisCol" fieldPosition="0"/>
    </format>
    <format dxfId="293">
      <pivotArea type="topRight" dataOnly="0" labelOnly="1" outline="0" fieldPosition="0"/>
    </format>
    <format dxfId="292">
      <pivotArea field="2" type="button" dataOnly="0" labelOnly="1" outline="0" axis="axisRow" fieldPosition="0"/>
    </format>
    <format dxfId="291">
      <pivotArea dataOnly="0" labelOnly="1" fieldPosition="0">
        <references count="1">
          <reference field="1" count="0"/>
        </references>
      </pivotArea>
    </format>
    <format dxfId="290">
      <pivotArea dataOnly="0" labelOnly="1" grandCol="1" outline="0" fieldPosition="0"/>
    </format>
  </format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 Year].&amp;[2021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BD38B2-185A-405C-B634-6DAC27811E01}" name="PivotTable10" cacheId="2" dataOnRows="1" applyNumberFormats="0" applyBorderFormats="0" applyFontFormats="0" applyPatternFormats="0" applyAlignmentFormats="0" applyWidthHeightFormats="1" dataCaption="Metrics" missingCaption="0" tag="ebdf81ae-e6c6-4683-b3f1-c8338f67b6f3" updatedVersion="8" minRefreshableVersion="3" useAutoFormatting="1" subtotalHiddenItems="1" rowGrandTotals="0" itemPrintTitles="1" createdVersion="8" indent="0" outline="1" outlineData="1" multipleFieldFilters="0" rowHeaderCaption="Sub-Zone" colHeaderCaption="Quarters">
  <location ref="A23:F30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iscal Year].&amp;[2020]" cap="2020"/>
  </pageFields>
  <dataFields count="1">
    <dataField fld="3" subtotal="count" baseField="0" baseItem="0" numFmtId="164"/>
  </dataFields>
  <formats count="37">
    <format dxfId="363">
      <pivotArea type="all" dataOnly="0" outline="0" fieldPosition="0"/>
    </format>
    <format dxfId="362">
      <pivotArea outline="0" collapsedLevelsAreSubtotals="1" fieldPosition="0"/>
    </format>
    <format dxfId="361">
      <pivotArea dataOnly="0" labelOnly="1" grandRow="1" outline="0" fieldPosition="0"/>
    </format>
    <format dxfId="360">
      <pivotArea grandRow="1" outline="0" collapsedLevelsAreSubtotals="1" fieldPosition="0"/>
    </format>
    <format dxfId="359">
      <pivotArea dataOnly="0" labelOnly="1" grandRow="1" outline="0" fieldPosition="0"/>
    </format>
    <format dxfId="358">
      <pivotArea grandRow="1" outline="0" collapsedLevelsAreSubtotals="1" fieldPosition="0"/>
    </format>
    <format dxfId="357">
      <pivotArea dataOnly="0" labelOnly="1" grandRow="1" outline="0" fieldPosition="0"/>
    </format>
    <format dxfId="356">
      <pivotArea grandRow="1" outline="0" collapsedLevelsAreSubtotals="1" fieldPosition="0"/>
    </format>
    <format dxfId="355">
      <pivotArea dataOnly="0" labelOnly="1" grandRow="1" outline="0" fieldPosition="0"/>
    </format>
    <format dxfId="354">
      <pivotArea dataOnly="0" labelOnly="1" fieldPosition="0">
        <references count="1">
          <reference field="0" count="0"/>
        </references>
      </pivotArea>
    </format>
    <format dxfId="353">
      <pivotArea field="-2" type="button" dataOnly="0" labelOnly="1" outline="0" axis="axisValues" fieldPosition="0"/>
    </format>
    <format dxfId="352">
      <pivotArea dataOnly="0" labelOnly="1" fieldPosition="0">
        <references count="1">
          <reference field="0" count="0"/>
        </references>
      </pivotArea>
    </format>
    <format dxfId="351">
      <pivotArea type="origin" dataOnly="0" labelOnly="1" outline="0" fieldPosition="0"/>
    </format>
    <format dxfId="350">
      <pivotArea field="0" type="button" dataOnly="0" labelOnly="1" outline="0" axis="axisPage" fieldPosition="0"/>
    </format>
    <format dxfId="349">
      <pivotArea type="topRight" dataOnly="0" labelOnly="1" outline="0" fieldPosition="0"/>
    </format>
    <format dxfId="348">
      <pivotArea field="-2" type="button" dataOnly="0" labelOnly="1" outline="0" axis="axisValues" fieldPosition="0"/>
    </format>
    <format dxfId="347">
      <pivotArea dataOnly="0" labelOnly="1" fieldPosition="0">
        <references count="1">
          <reference field="0" count="0"/>
        </references>
      </pivotArea>
    </format>
    <format dxfId="346">
      <pivotArea outline="0" collapsedLevelsAreSubtotals="1" fieldPosition="0"/>
    </format>
    <format dxfId="345">
      <pivotArea dataOnly="0" labelOnly="1" fieldPosition="0">
        <references count="1">
          <reference field="1" count="0"/>
        </references>
      </pivotArea>
    </format>
    <format dxfId="344">
      <pivotArea dataOnly="0" labelOnly="1" fieldPosition="0">
        <references count="1">
          <reference field="1" count="0"/>
        </references>
      </pivotArea>
    </format>
    <format dxfId="343">
      <pivotArea outline="0" collapsedLevelsAreSubtotals="1" fieldPosition="0"/>
    </format>
    <format dxfId="342">
      <pivotArea dataOnly="0" labelOnly="1" fieldPosition="0">
        <references count="1">
          <reference field="1" count="0"/>
        </references>
      </pivotArea>
    </format>
    <format dxfId="341">
      <pivotArea dataOnly="0" labelOnly="1" outline="0" fieldPosition="0">
        <references count="1">
          <reference field="0" count="0"/>
        </references>
      </pivotArea>
    </format>
    <format dxfId="340">
      <pivotArea field="1" type="button" dataOnly="0" labelOnly="1" outline="0" axis="axisCol" fieldPosition="0"/>
    </format>
    <format dxfId="339">
      <pivotArea outline="0" collapsedLevelsAreSubtotals="1" fieldPosition="0"/>
    </format>
    <format dxfId="338">
      <pivotArea dataOnly="0" labelOnly="1" grandCol="1" outline="0" fieldPosition="0"/>
    </format>
    <format dxfId="337">
      <pivotArea dataOnly="0" labelOnly="1" grandCol="1" outline="0" fieldPosition="0"/>
    </format>
    <format dxfId="336">
      <pivotArea grandRow="1" grandCol="1" outline="0" collapsedLevelsAreSubtotals="1" fieldPosition="0"/>
    </format>
    <format dxfId="335">
      <pivotArea field="2" type="button" dataOnly="0" labelOnly="1" outline="0" axis="axisRow" fieldPosition="0"/>
    </format>
    <format dxfId="334">
      <pivotArea collapsedLevelsAreSubtotals="1" fieldPosition="0">
        <references count="1">
          <reference field="2" count="1">
            <x v="5"/>
          </reference>
        </references>
      </pivotArea>
    </format>
    <format dxfId="333">
      <pivotArea dataOnly="0" labelOnly="1" fieldPosition="0">
        <references count="1">
          <reference field="2" count="1">
            <x v="5"/>
          </reference>
        </references>
      </pivotArea>
    </format>
    <format dxfId="332">
      <pivotArea type="origin" dataOnly="0" labelOnly="1" outline="0" fieldPosition="0"/>
    </format>
    <format dxfId="331">
      <pivotArea field="1" type="button" dataOnly="0" labelOnly="1" outline="0" axis="axisCol" fieldPosition="0"/>
    </format>
    <format dxfId="330">
      <pivotArea type="topRight" dataOnly="0" labelOnly="1" outline="0" fieldPosition="0"/>
    </format>
    <format dxfId="329">
      <pivotArea field="2" type="button" dataOnly="0" labelOnly="1" outline="0" axis="axisRow" fieldPosition="0"/>
    </format>
    <format dxfId="328">
      <pivotArea dataOnly="0" labelOnly="1" fieldPosition="0">
        <references count="1">
          <reference field="1" count="0"/>
        </references>
      </pivotArea>
    </format>
    <format dxfId="327">
      <pivotArea dataOnly="0" labelOnly="1" grandCol="1" outline="0" fieldPosition="0"/>
    </format>
  </formats>
  <conditionalFormats count="1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 Year].&amp;[2020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FA8140-BB18-44AC-9CE8-134CBBDC8970}" name="PivotTable7" cacheId="3" dataOnRows="1" applyNumberFormats="0" applyBorderFormats="0" applyFontFormats="0" applyPatternFormats="0" applyAlignmentFormats="0" applyWidthHeightFormats="1" dataCaption="Metrics" missingCaption="0" tag="1656a38d-f5fc-4a55-ab1c-2c89ba0ecaf5" updatedVersion="8" minRefreshableVersion="3" useAutoFormatting="1" subtotalHiddenItems="1" rowGrandTotals="0" itemPrintTitles="1" createdVersion="8" indent="0" outline="1" outlineData="1" multipleFieldFilters="0" rowHeaderCaption="Sub-Zone" colHeaderCaption="Quarters">
  <location ref="A9:F16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iscal Year].&amp;[2019]" cap="2019"/>
  </pageFields>
  <dataFields count="1">
    <dataField fld="3" subtotal="count" baseField="0" baseItem="0" numFmtId="164"/>
  </dataFields>
  <formats count="37">
    <format dxfId="400">
      <pivotArea type="all" dataOnly="0" outline="0" fieldPosition="0"/>
    </format>
    <format dxfId="399">
      <pivotArea outline="0" collapsedLevelsAreSubtotals="1" fieldPosition="0"/>
    </format>
    <format dxfId="398">
      <pivotArea dataOnly="0" labelOnly="1" grandRow="1" outline="0" fieldPosition="0"/>
    </format>
    <format dxfId="397">
      <pivotArea grandRow="1" outline="0" collapsedLevelsAreSubtotals="1" fieldPosition="0"/>
    </format>
    <format dxfId="396">
      <pivotArea dataOnly="0" labelOnly="1" grandRow="1" outline="0" fieldPosition="0"/>
    </format>
    <format dxfId="395">
      <pivotArea grandRow="1" outline="0" collapsedLevelsAreSubtotals="1" fieldPosition="0"/>
    </format>
    <format dxfId="394">
      <pivotArea dataOnly="0" labelOnly="1" grandRow="1" outline="0" fieldPosition="0"/>
    </format>
    <format dxfId="393">
      <pivotArea grandRow="1" outline="0" collapsedLevelsAreSubtotals="1" fieldPosition="0"/>
    </format>
    <format dxfId="392">
      <pivotArea dataOnly="0" labelOnly="1" grandRow="1" outline="0" fieldPosition="0"/>
    </format>
    <format dxfId="391">
      <pivotArea dataOnly="0" labelOnly="1" fieldPosition="0">
        <references count="1">
          <reference field="0" count="0"/>
        </references>
      </pivotArea>
    </format>
    <format dxfId="390">
      <pivotArea field="-2" type="button" dataOnly="0" labelOnly="1" outline="0" axis="axisValues" fieldPosition="0"/>
    </format>
    <format dxfId="389">
      <pivotArea dataOnly="0" labelOnly="1" fieldPosition="0">
        <references count="1">
          <reference field="0" count="0"/>
        </references>
      </pivotArea>
    </format>
    <format dxfId="388">
      <pivotArea type="origin" dataOnly="0" labelOnly="1" outline="0" fieldPosition="0"/>
    </format>
    <format dxfId="387">
      <pivotArea field="0" type="button" dataOnly="0" labelOnly="1" outline="0" axis="axisPage" fieldPosition="0"/>
    </format>
    <format dxfId="386">
      <pivotArea type="topRight" dataOnly="0" labelOnly="1" outline="0" fieldPosition="0"/>
    </format>
    <format dxfId="385">
      <pivotArea field="-2" type="button" dataOnly="0" labelOnly="1" outline="0" axis="axisValues" fieldPosition="0"/>
    </format>
    <format dxfId="384">
      <pivotArea dataOnly="0" labelOnly="1" fieldPosition="0">
        <references count="1">
          <reference field="0" count="0"/>
        </references>
      </pivotArea>
    </format>
    <format dxfId="383">
      <pivotArea outline="0" collapsedLevelsAreSubtotals="1" fieldPosition="0"/>
    </format>
    <format dxfId="382">
      <pivotArea dataOnly="0" labelOnly="1" fieldPosition="0">
        <references count="1">
          <reference field="1" count="0"/>
        </references>
      </pivotArea>
    </format>
    <format dxfId="381">
      <pivotArea dataOnly="0" labelOnly="1" fieldPosition="0">
        <references count="1">
          <reference field="1" count="0"/>
        </references>
      </pivotArea>
    </format>
    <format dxfId="380">
      <pivotArea outline="0" collapsedLevelsAreSubtotals="1" fieldPosition="0"/>
    </format>
    <format dxfId="379">
      <pivotArea dataOnly="0" labelOnly="1" fieldPosition="0">
        <references count="1">
          <reference field="1" count="0"/>
        </references>
      </pivotArea>
    </format>
    <format dxfId="378">
      <pivotArea dataOnly="0" labelOnly="1" outline="0" fieldPosition="0">
        <references count="1">
          <reference field="0" count="0"/>
        </references>
      </pivotArea>
    </format>
    <format dxfId="377">
      <pivotArea field="1" type="button" dataOnly="0" labelOnly="1" outline="0" axis="axisCol" fieldPosition="0"/>
    </format>
    <format dxfId="376">
      <pivotArea outline="0" collapsedLevelsAreSubtotals="1" fieldPosition="0"/>
    </format>
    <format dxfId="375">
      <pivotArea dataOnly="0" labelOnly="1" grandCol="1" outline="0" fieldPosition="0"/>
    </format>
    <format dxfId="374">
      <pivotArea dataOnly="0" labelOnly="1" grandCol="1" outline="0" fieldPosition="0"/>
    </format>
    <format dxfId="373">
      <pivotArea grandRow="1" grandCol="1" outline="0" collapsedLevelsAreSubtotals="1" fieldPosition="0"/>
    </format>
    <format dxfId="372">
      <pivotArea field="2" type="button" dataOnly="0" labelOnly="1" outline="0" axis="axisRow" fieldPosition="0"/>
    </format>
    <format dxfId="371">
      <pivotArea collapsedLevelsAreSubtotals="1" fieldPosition="0">
        <references count="1">
          <reference field="2" count="1">
            <x v="5"/>
          </reference>
        </references>
      </pivotArea>
    </format>
    <format dxfId="370">
      <pivotArea dataOnly="0" labelOnly="1" fieldPosition="0">
        <references count="1">
          <reference field="2" count="1">
            <x v="5"/>
          </reference>
        </references>
      </pivotArea>
    </format>
    <format dxfId="369">
      <pivotArea type="origin" dataOnly="0" labelOnly="1" outline="0" fieldPosition="0"/>
    </format>
    <format dxfId="368">
      <pivotArea field="1" type="button" dataOnly="0" labelOnly="1" outline="0" axis="axisCol" fieldPosition="0"/>
    </format>
    <format dxfId="367">
      <pivotArea type="topRight" dataOnly="0" labelOnly="1" outline="0" fieldPosition="0"/>
    </format>
    <format dxfId="366">
      <pivotArea field="2" type="button" dataOnly="0" labelOnly="1" outline="0" axis="axisRow" fieldPosition="0"/>
    </format>
    <format dxfId="365">
      <pivotArea dataOnly="0" labelOnly="1" fieldPosition="0">
        <references count="1">
          <reference field="1" count="0"/>
        </references>
      </pivotArea>
    </format>
    <format dxfId="364">
      <pivotArea dataOnly="0" labelOnly="1" grandCol="1" outline="0" fieldPosition="0"/>
    </format>
  </formats>
  <conditionalFormats count="1"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 Year].&amp;[2019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15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printerSettings" Target="../printerSettings/printerSettings11.bin"/><Relationship Id="rId1" Type="http://schemas.openxmlformats.org/officeDocument/2006/relationships/pivotTable" Target="../pivotTables/pivotTable16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5" Type="http://schemas.openxmlformats.org/officeDocument/2006/relationships/vmlDrawing" Target="../drawings/vmlDrawing6.vml"/><Relationship Id="rId4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10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3.xml"/><Relationship Id="rId2" Type="http://schemas.openxmlformats.org/officeDocument/2006/relationships/pivotTable" Target="../pivotTables/pivotTable12.xml"/><Relationship Id="rId1" Type="http://schemas.openxmlformats.org/officeDocument/2006/relationships/pivotTable" Target="../pivotTables/pivotTable11.xml"/><Relationship Id="rId5" Type="http://schemas.openxmlformats.org/officeDocument/2006/relationships/vmlDrawing" Target="../drawings/vmlDrawing8.vml"/><Relationship Id="rId4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1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17880D-E332-47D1-AACC-C67F1D073410}">
  <dimension ref="A5:B19"/>
  <sheetViews>
    <sheetView showGridLines="0" view="pageLayout" topLeftCell="A2" zoomScaleNormal="100" workbookViewId="0">
      <selection activeCell="D7" sqref="D7"/>
    </sheetView>
  </sheetViews>
  <sheetFormatPr defaultRowHeight="14.4" x14ac:dyDescent="0.3"/>
  <cols>
    <col min="1" max="1" width="33" bestFit="1" customWidth="1"/>
    <col min="2" max="2" width="8.77734375" bestFit="1" customWidth="1"/>
    <col min="3" max="3" width="7" bestFit="1" customWidth="1"/>
    <col min="4" max="4" width="8.109375" bestFit="1" customWidth="1"/>
  </cols>
  <sheetData>
    <row r="5" spans="1:2" ht="21" x14ac:dyDescent="0.4">
      <c r="A5" s="10" t="s">
        <v>138</v>
      </c>
    </row>
    <row r="6" spans="1:2" x14ac:dyDescent="0.3">
      <c r="A6" s="11" t="s">
        <v>95</v>
      </c>
    </row>
    <row r="9" spans="1:2" x14ac:dyDescent="0.3">
      <c r="A9" s="30" t="s">
        <v>132</v>
      </c>
      <c r="B9" s="2"/>
    </row>
    <row r="10" spans="1:2" x14ac:dyDescent="0.3">
      <c r="A10" s="31" t="s">
        <v>43</v>
      </c>
      <c r="B10" s="31" t="s" vm="1">
        <v>88</v>
      </c>
    </row>
    <row r="11" spans="1:2" x14ac:dyDescent="0.3">
      <c r="A11" s="38" t="s">
        <v>49</v>
      </c>
      <c r="B11" s="38" t="s" vm="3">
        <v>88</v>
      </c>
    </row>
    <row r="12" spans="1:2" x14ac:dyDescent="0.3">
      <c r="A12" s="2"/>
      <c r="B12" s="2"/>
    </row>
    <row r="13" spans="1:2" x14ac:dyDescent="0.3">
      <c r="A13" s="39" t="s">
        <v>131</v>
      </c>
      <c r="B13" s="40" t="s">
        <v>130</v>
      </c>
    </row>
    <row r="14" spans="1:2" x14ac:dyDescent="0.3">
      <c r="A14" s="3" t="s">
        <v>19</v>
      </c>
      <c r="B14" s="12">
        <v>35058881.399999999</v>
      </c>
    </row>
    <row r="15" spans="1:2" x14ac:dyDescent="0.3">
      <c r="A15" s="3" t="s">
        <v>26</v>
      </c>
      <c r="B15" s="12">
        <v>161262512.18000001</v>
      </c>
    </row>
    <row r="16" spans="1:2" x14ac:dyDescent="0.3">
      <c r="A16" s="3" t="s">
        <v>6</v>
      </c>
      <c r="B16" s="12">
        <v>48965337.950000003</v>
      </c>
    </row>
    <row r="17" spans="1:2" x14ac:dyDescent="0.3">
      <c r="A17" s="3" t="s">
        <v>21</v>
      </c>
      <c r="B17" s="12">
        <v>34152244.240000002</v>
      </c>
    </row>
    <row r="18" spans="1:2" x14ac:dyDescent="0.3">
      <c r="A18" s="3" t="s">
        <v>25</v>
      </c>
      <c r="B18" s="12">
        <v>87780946.540000007</v>
      </c>
    </row>
    <row r="19" spans="1:2" x14ac:dyDescent="0.3">
      <c r="A19" s="41" t="s">
        <v>87</v>
      </c>
      <c r="B19" s="42">
        <v>367219922.31</v>
      </c>
    </row>
  </sheetData>
  <conditionalFormatting pivot="1" sqref="B14:B18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paperSize="9" orientation="portrait" verticalDpi="0" r:id="rId2"/>
  <headerFooter>
    <oddHeader xml:space="preserve">&amp;L&amp;"Avenir Next LT Pro,Bold"&amp;24Atliq Hardwares&amp;R&amp;G
</oddHeader>
  </headerFooter>
  <legacyDrawingHF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FA1323-5AF8-4ECC-A66B-E5980240BEDB}">
  <dimension ref="A3:F29"/>
  <sheetViews>
    <sheetView showGridLines="0" view="pageLayout" zoomScale="92" zoomScaleNormal="100" zoomScalePageLayoutView="92" workbookViewId="0">
      <selection activeCell="A6" sqref="A6"/>
    </sheetView>
  </sheetViews>
  <sheetFormatPr defaultRowHeight="14.4" x14ac:dyDescent="0.3"/>
  <cols>
    <col min="1" max="1" width="15.88671875" bestFit="1" customWidth="1"/>
    <col min="2" max="2" width="7.77734375" bestFit="1" customWidth="1"/>
    <col min="3" max="3" width="7.44140625" bestFit="1" customWidth="1"/>
    <col min="4" max="4" width="8.77734375" bestFit="1" customWidth="1"/>
    <col min="5" max="6" width="14.88671875" bestFit="1" customWidth="1"/>
  </cols>
  <sheetData>
    <row r="3" spans="1:6" ht="21" x14ac:dyDescent="0.4">
      <c r="A3" s="10" t="s">
        <v>96</v>
      </c>
    </row>
    <row r="4" spans="1:6" x14ac:dyDescent="0.3">
      <c r="A4" s="11" t="s">
        <v>95</v>
      </c>
    </row>
    <row r="6" spans="1:6" x14ac:dyDescent="0.3">
      <c r="A6" s="30" t="s">
        <v>132</v>
      </c>
    </row>
    <row r="7" spans="1:6" x14ac:dyDescent="0.3">
      <c r="A7" s="31" t="s">
        <v>43</v>
      </c>
      <c r="B7" s="31" t="s" vm="1">
        <v>88</v>
      </c>
      <c r="C7" s="2"/>
      <c r="D7" s="2"/>
      <c r="E7" s="2"/>
      <c r="F7" s="2"/>
    </row>
    <row r="8" spans="1:6" x14ac:dyDescent="0.3">
      <c r="A8" s="31" t="s">
        <v>1</v>
      </c>
      <c r="B8" s="31" t="s" vm="4">
        <v>26</v>
      </c>
      <c r="C8" s="2"/>
      <c r="D8" s="2"/>
      <c r="E8" s="2"/>
      <c r="F8" s="2"/>
    </row>
    <row r="9" spans="1:6" x14ac:dyDescent="0.3">
      <c r="A9" s="38" t="s">
        <v>49</v>
      </c>
      <c r="B9" s="38" t="s" vm="3">
        <v>88</v>
      </c>
      <c r="C9" s="2"/>
      <c r="D9" s="2"/>
      <c r="E9" s="2"/>
      <c r="F9" s="2"/>
    </row>
    <row r="10" spans="1:6" x14ac:dyDescent="0.3">
      <c r="A10" s="2"/>
      <c r="B10" s="2"/>
      <c r="C10" s="2"/>
      <c r="D10" s="2"/>
      <c r="E10" s="2"/>
      <c r="F10" s="2"/>
    </row>
    <row r="11" spans="1:6" x14ac:dyDescent="0.3">
      <c r="A11" s="39" t="s">
        <v>89</v>
      </c>
      <c r="B11" s="40" t="s">
        <v>92</v>
      </c>
      <c r="C11" s="40" t="s">
        <v>93</v>
      </c>
      <c r="D11" s="40" t="s">
        <v>94</v>
      </c>
      <c r="E11" s="39" t="s">
        <v>91</v>
      </c>
    </row>
    <row r="12" spans="1:6" x14ac:dyDescent="0.3">
      <c r="A12" s="3" t="s">
        <v>5</v>
      </c>
      <c r="B12" s="8">
        <v>1945175.61</v>
      </c>
      <c r="C12" s="8">
        <v>2606078.9900000002</v>
      </c>
      <c r="D12" s="8">
        <v>10088127.83</v>
      </c>
      <c r="E12" s="4">
        <v>3.8709984880389214</v>
      </c>
    </row>
    <row r="13" spans="1:6" x14ac:dyDescent="0.3">
      <c r="A13" s="3" t="s">
        <v>27</v>
      </c>
      <c r="B13" s="8">
        <v>4587078.92</v>
      </c>
      <c r="C13" s="8">
        <v>9776343.1799999997</v>
      </c>
      <c r="D13" s="8">
        <v>22963357.43</v>
      </c>
      <c r="E13" s="4">
        <v>2.3488698184181378</v>
      </c>
    </row>
    <row r="14" spans="1:6" x14ac:dyDescent="0.3">
      <c r="A14" s="3" t="s">
        <v>3</v>
      </c>
      <c r="B14" s="8">
        <v>1568658.58</v>
      </c>
      <c r="C14" s="8">
        <v>3508582.26</v>
      </c>
      <c r="D14" s="8">
        <v>8740281.7599999998</v>
      </c>
      <c r="E14" s="4">
        <v>2.4911149610612235</v>
      </c>
    </row>
    <row r="15" spans="1:6" x14ac:dyDescent="0.3">
      <c r="A15" s="3" t="s">
        <v>41</v>
      </c>
      <c r="B15" s="8">
        <v>1479143.91</v>
      </c>
      <c r="C15" s="8">
        <v>2076745.18</v>
      </c>
      <c r="D15" s="8">
        <v>8297551.21</v>
      </c>
      <c r="E15" s="4">
        <v>3.9954594766412317</v>
      </c>
    </row>
    <row r="16" spans="1:6" x14ac:dyDescent="0.3">
      <c r="A16" s="3" t="s">
        <v>38</v>
      </c>
      <c r="B16" s="8">
        <v>1669064.37</v>
      </c>
      <c r="C16" s="8">
        <v>2473054.08</v>
      </c>
      <c r="D16" s="8">
        <v>7545512.4199999999</v>
      </c>
      <c r="E16" s="4">
        <v>3.0510907468711723</v>
      </c>
    </row>
    <row r="17" spans="1:5" x14ac:dyDescent="0.3">
      <c r="A17" s="3" t="s">
        <v>34</v>
      </c>
      <c r="B17" s="8">
        <v>1693253.69</v>
      </c>
      <c r="C17" s="8">
        <v>3612741.39</v>
      </c>
      <c r="D17" s="8">
        <v>8521061.3200000003</v>
      </c>
      <c r="E17" s="4">
        <v>2.3586136952913752</v>
      </c>
    </row>
    <row r="18" spans="1:5" x14ac:dyDescent="0.3">
      <c r="A18" s="3" t="s">
        <v>32</v>
      </c>
      <c r="B18" s="8">
        <v>1610574.21</v>
      </c>
      <c r="C18" s="8">
        <v>1958848.47</v>
      </c>
      <c r="D18" s="8">
        <v>8445466.1400000006</v>
      </c>
      <c r="E18" s="4">
        <v>4.3114443354569438</v>
      </c>
    </row>
    <row r="19" spans="1:5" x14ac:dyDescent="0.3">
      <c r="A19" s="3" t="s">
        <v>29</v>
      </c>
      <c r="B19" s="8">
        <v>1771403.38</v>
      </c>
      <c r="C19" s="8">
        <v>2268398.38</v>
      </c>
      <c r="D19" s="8">
        <v>9415955.8200000003</v>
      </c>
      <c r="E19" s="4">
        <v>4.1509268843685208</v>
      </c>
    </row>
    <row r="20" spans="1:5" x14ac:dyDescent="0.3">
      <c r="A20" s="3" t="s">
        <v>28</v>
      </c>
      <c r="B20" s="8">
        <v>1527331.67</v>
      </c>
      <c r="C20" s="8">
        <v>2246075.15</v>
      </c>
      <c r="D20" s="8">
        <v>8787721.3100000005</v>
      </c>
      <c r="E20" s="4">
        <v>3.9124787565545174</v>
      </c>
    </row>
    <row r="21" spans="1:5" x14ac:dyDescent="0.3">
      <c r="A21" s="3" t="s">
        <v>40</v>
      </c>
      <c r="B21" s="8">
        <v>1527093.19</v>
      </c>
      <c r="C21" s="8">
        <v>2021307.6</v>
      </c>
      <c r="D21" s="8">
        <v>7915833.71</v>
      </c>
      <c r="E21" s="4">
        <v>3.9161945020144384</v>
      </c>
    </row>
    <row r="22" spans="1:5" x14ac:dyDescent="0.3">
      <c r="A22" s="3" t="s">
        <v>33</v>
      </c>
      <c r="B22" s="8">
        <v>1948043.76</v>
      </c>
      <c r="C22" s="8">
        <v>4275218.2699999996</v>
      </c>
      <c r="D22" s="8">
        <v>9910676.1699999999</v>
      </c>
      <c r="E22" s="4">
        <v>2.3181684639460527</v>
      </c>
    </row>
    <row r="23" spans="1:5" x14ac:dyDescent="0.3">
      <c r="A23" s="3" t="s">
        <v>35</v>
      </c>
      <c r="B23" s="8">
        <v>1545414.4</v>
      </c>
      <c r="C23" s="8">
        <v>2067836.93</v>
      </c>
      <c r="D23" s="8">
        <v>8670140.25</v>
      </c>
      <c r="E23" s="4">
        <v>4.1928549220755045</v>
      </c>
    </row>
    <row r="24" spans="1:5" x14ac:dyDescent="0.3">
      <c r="A24" s="3" t="s">
        <v>37</v>
      </c>
      <c r="B24" s="8">
        <v>1482289.87</v>
      </c>
      <c r="C24" s="8">
        <v>2113442.65</v>
      </c>
      <c r="D24" s="8">
        <v>8086224.5099999998</v>
      </c>
      <c r="E24" s="4">
        <v>3.8260912875965669</v>
      </c>
    </row>
    <row r="25" spans="1:5" x14ac:dyDescent="0.3">
      <c r="A25" s="3" t="s">
        <v>30</v>
      </c>
      <c r="B25" s="8">
        <v>1593507.3</v>
      </c>
      <c r="C25" s="8">
        <v>2195530.88</v>
      </c>
      <c r="D25" s="8">
        <v>9083423.4199999999</v>
      </c>
      <c r="E25" s="4">
        <v>4.1372332781764385</v>
      </c>
    </row>
    <row r="26" spans="1:5" x14ac:dyDescent="0.3">
      <c r="A26" s="3" t="s">
        <v>31</v>
      </c>
      <c r="B26" s="8">
        <v>1586096.79</v>
      </c>
      <c r="C26" s="8">
        <v>2189486</v>
      </c>
      <c r="D26" s="8">
        <v>8477403.8399999999</v>
      </c>
      <c r="E26" s="4">
        <v>3.871869397657715</v>
      </c>
    </row>
    <row r="27" spans="1:5" x14ac:dyDescent="0.3">
      <c r="A27" s="3" t="s">
        <v>39</v>
      </c>
      <c r="B27" s="8">
        <v>1730790.48</v>
      </c>
      <c r="C27" s="8">
        <v>2145221.92</v>
      </c>
      <c r="D27" s="8">
        <v>8533368.9800000004</v>
      </c>
      <c r="E27" s="4">
        <v>3.9778490516263236</v>
      </c>
    </row>
    <row r="28" spans="1:5" x14ac:dyDescent="0.3">
      <c r="A28" s="3" t="s">
        <v>36</v>
      </c>
      <c r="B28" s="8">
        <v>1553625.99</v>
      </c>
      <c r="C28" s="8">
        <v>2235120.4</v>
      </c>
      <c r="D28" s="8">
        <v>7780406.0599999996</v>
      </c>
      <c r="E28" s="4">
        <v>3.480978501202888</v>
      </c>
    </row>
    <row r="29" spans="1:5" x14ac:dyDescent="0.3">
      <c r="A29" s="41" t="s">
        <v>87</v>
      </c>
      <c r="B29" s="42">
        <v>30818546.120000001</v>
      </c>
      <c r="C29" s="42">
        <v>49770031.729999997</v>
      </c>
      <c r="D29" s="42">
        <v>161262512.18000001</v>
      </c>
      <c r="E29" s="43">
        <v>3.2401528906961783</v>
      </c>
    </row>
  </sheetData>
  <conditionalFormatting pivot="1" sqref="B12:D28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E12:E2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{1DCFAF43-110C-4738-9090-8F0952F694F0}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paperSize="9" orientation="portrait" verticalDpi="0" r:id="rId2"/>
  <headerFooter>
    <oddHeader xml:space="preserve">&amp;L&amp;"Avenir Next LT Pro,Bold"&amp;24Atliq Hardwares
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DCFAF43-110C-4738-9090-8F0952F694F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E12:E28</xm:sqref>
        </x14:conditionalFormatting>
      </x14:conditionalFormatting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452157-6F23-47ED-98A7-13294378A96A}">
  <dimension ref="A3:F35"/>
  <sheetViews>
    <sheetView showGridLines="0" view="pageLayout" zoomScale="92" zoomScaleNormal="100" zoomScalePageLayoutView="92" workbookViewId="0">
      <selection activeCell="E7" sqref="E7"/>
    </sheetView>
  </sheetViews>
  <sheetFormatPr defaultRowHeight="14.4" x14ac:dyDescent="0.3"/>
  <cols>
    <col min="1" max="1" width="16.109375" bestFit="1" customWidth="1"/>
    <col min="2" max="2" width="7.44140625" bestFit="1" customWidth="1"/>
    <col min="3" max="4" width="8.77734375" bestFit="1" customWidth="1"/>
    <col min="5" max="5" width="14.5546875" bestFit="1" customWidth="1"/>
    <col min="6" max="6" width="7.21875" bestFit="1" customWidth="1"/>
  </cols>
  <sheetData>
    <row r="3" spans="1:6" ht="21" x14ac:dyDescent="0.4">
      <c r="A3" s="10" t="s">
        <v>97</v>
      </c>
    </row>
    <row r="4" spans="1:6" x14ac:dyDescent="0.3">
      <c r="A4" s="11" t="s">
        <v>95</v>
      </c>
    </row>
    <row r="7" spans="1:6" x14ac:dyDescent="0.3">
      <c r="A7" s="30" t="s">
        <v>132</v>
      </c>
      <c r="C7" s="2"/>
      <c r="D7" s="2"/>
      <c r="E7" s="2"/>
      <c r="F7" s="2"/>
    </row>
    <row r="8" spans="1:6" x14ac:dyDescent="0.3">
      <c r="A8" s="31" t="s">
        <v>43</v>
      </c>
      <c r="B8" s="31" t="s" vm="1">
        <v>88</v>
      </c>
      <c r="C8" s="2"/>
      <c r="D8" s="2"/>
      <c r="E8" s="2"/>
      <c r="F8" s="2"/>
    </row>
    <row r="9" spans="1:6" x14ac:dyDescent="0.3">
      <c r="A9" s="38" t="s">
        <v>49</v>
      </c>
      <c r="B9" s="38" t="s" vm="3">
        <v>88</v>
      </c>
      <c r="C9" s="2"/>
      <c r="D9" s="2"/>
      <c r="E9" s="2"/>
      <c r="F9" s="2"/>
    </row>
    <row r="10" spans="1:6" x14ac:dyDescent="0.3">
      <c r="A10" s="2"/>
      <c r="B10" s="2"/>
      <c r="C10" s="2"/>
      <c r="D10" s="2"/>
      <c r="E10" s="2"/>
      <c r="F10" s="2"/>
    </row>
    <row r="11" spans="1:6" x14ac:dyDescent="0.3">
      <c r="A11" s="39" t="s">
        <v>89</v>
      </c>
      <c r="B11" s="40" t="s">
        <v>92</v>
      </c>
      <c r="C11" s="40" t="s">
        <v>93</v>
      </c>
      <c r="D11" s="40" t="s">
        <v>94</v>
      </c>
      <c r="E11" s="39" t="s">
        <v>99</v>
      </c>
      <c r="F11" s="40" t="s">
        <v>98</v>
      </c>
    </row>
    <row r="12" spans="1:6" x14ac:dyDescent="0.3">
      <c r="A12" s="3" t="s">
        <v>11</v>
      </c>
      <c r="B12" s="8">
        <v>3876686.5</v>
      </c>
      <c r="C12" s="8">
        <v>10697994.09</v>
      </c>
      <c r="D12" s="8">
        <v>20991333.73</v>
      </c>
      <c r="E12" s="8">
        <v>-2212702.5500000007</v>
      </c>
      <c r="F12" s="4">
        <v>-0.10541028876300947</v>
      </c>
    </row>
    <row r="13" spans="1:6" x14ac:dyDescent="0.3">
      <c r="A13" s="3" t="s">
        <v>13</v>
      </c>
      <c r="B13" s="8">
        <v>0</v>
      </c>
      <c r="C13" s="8">
        <v>118281.03</v>
      </c>
      <c r="D13" s="8">
        <v>2840298.27</v>
      </c>
      <c r="E13" s="8">
        <v>-333376.85999999987</v>
      </c>
      <c r="F13" s="4">
        <v>-0.11737389115826904</v>
      </c>
    </row>
    <row r="14" spans="1:6" x14ac:dyDescent="0.3">
      <c r="A14" s="3" t="s">
        <v>9</v>
      </c>
      <c r="B14" s="8">
        <v>479984.39</v>
      </c>
      <c r="C14" s="8">
        <v>2258843.36</v>
      </c>
      <c r="D14" s="8">
        <v>6950493.5499999998</v>
      </c>
      <c r="E14" s="8">
        <v>-716880.88999999966</v>
      </c>
      <c r="F14" s="4">
        <v>-0.10314100500100452</v>
      </c>
    </row>
    <row r="15" spans="1:6" x14ac:dyDescent="0.3">
      <c r="A15" s="3" t="s">
        <v>19</v>
      </c>
      <c r="B15" s="8">
        <v>4764382.0599999996</v>
      </c>
      <c r="C15" s="8">
        <v>12170759.43</v>
      </c>
      <c r="D15" s="8">
        <v>35058881.399999999</v>
      </c>
      <c r="E15" s="8">
        <v>-5067398.1600000039</v>
      </c>
      <c r="F15" s="4">
        <v>-0.14453964181526921</v>
      </c>
    </row>
    <row r="16" spans="1:6" x14ac:dyDescent="0.3">
      <c r="A16" s="3" t="s">
        <v>2</v>
      </c>
      <c r="B16" s="8">
        <v>1425717.75</v>
      </c>
      <c r="C16" s="8">
        <v>5423567.6699999999</v>
      </c>
      <c r="D16" s="8">
        <v>22886336.25</v>
      </c>
      <c r="E16" s="8">
        <v>-2066097.1799999997</v>
      </c>
      <c r="F16" s="4">
        <v>-9.02764495562281E-2</v>
      </c>
    </row>
    <row r="17" spans="1:6" x14ac:dyDescent="0.3">
      <c r="A17" s="3" t="s">
        <v>18</v>
      </c>
      <c r="B17" s="8">
        <v>4036469.18</v>
      </c>
      <c r="C17" s="8">
        <v>7471763.3600000003</v>
      </c>
      <c r="D17" s="8">
        <v>25944172.039999999</v>
      </c>
      <c r="E17" s="8">
        <v>-2189637.0400000066</v>
      </c>
      <c r="F17" s="4">
        <v>-8.4398031150274722E-2</v>
      </c>
    </row>
    <row r="18" spans="1:6" x14ac:dyDescent="0.3">
      <c r="A18" s="3" t="s">
        <v>20</v>
      </c>
      <c r="B18" s="8">
        <v>2563110.11</v>
      </c>
      <c r="C18" s="8">
        <v>4685895.05</v>
      </c>
      <c r="D18" s="8">
        <v>12006271.039999999</v>
      </c>
      <c r="E18" s="8">
        <v>-1527369</v>
      </c>
      <c r="F18" s="4">
        <v>-0.12721426951893966</v>
      </c>
    </row>
    <row r="19" spans="1:6" x14ac:dyDescent="0.3">
      <c r="A19" s="3" t="s">
        <v>26</v>
      </c>
      <c r="B19" s="8">
        <v>30818546.120000001</v>
      </c>
      <c r="C19" s="8">
        <v>49770031.729999997</v>
      </c>
      <c r="D19" s="8">
        <v>161262512.18000001</v>
      </c>
      <c r="E19" s="8">
        <v>-9551596.819999963</v>
      </c>
      <c r="F19" s="4">
        <v>-5.9230113005672033E-2</v>
      </c>
    </row>
    <row r="20" spans="1:6" x14ac:dyDescent="0.3">
      <c r="A20" s="3" t="s">
        <v>4</v>
      </c>
      <c r="B20" s="8">
        <v>2524401.4900000002</v>
      </c>
      <c r="C20" s="8">
        <v>6206743.5</v>
      </c>
      <c r="D20" s="8">
        <v>18414576.809999999</v>
      </c>
      <c r="E20" s="8">
        <v>-2381839.4799999967</v>
      </c>
      <c r="F20" s="4">
        <v>-0.12934532813735602</v>
      </c>
    </row>
    <row r="21" spans="1:6" x14ac:dyDescent="0.3">
      <c r="A21" s="3" t="s">
        <v>23</v>
      </c>
      <c r="B21" s="8">
        <v>2904063.69</v>
      </c>
      <c r="C21" s="8">
        <v>4463460.7300000004</v>
      </c>
      <c r="D21" s="8">
        <v>11717810.460000001</v>
      </c>
      <c r="E21" s="8">
        <v>-1049543.3199999984</v>
      </c>
      <c r="F21" s="4">
        <v>-8.9568211022249142E-2</v>
      </c>
    </row>
    <row r="22" spans="1:6" x14ac:dyDescent="0.3">
      <c r="A22" s="3" t="s">
        <v>17</v>
      </c>
      <c r="B22" s="8">
        <v>0</v>
      </c>
      <c r="C22" s="8">
        <v>1881281.6</v>
      </c>
      <c r="D22" s="8">
        <v>7922197.0099999998</v>
      </c>
      <c r="E22" s="8">
        <v>-326785.86000000034</v>
      </c>
      <c r="F22" s="4">
        <v>-4.1249398315581692E-2</v>
      </c>
    </row>
    <row r="23" spans="1:6" x14ac:dyDescent="0.3">
      <c r="A23" s="3" t="s">
        <v>16</v>
      </c>
      <c r="B23" s="8">
        <v>225342.85</v>
      </c>
      <c r="C23" s="8">
        <v>3356013.39</v>
      </c>
      <c r="D23" s="8">
        <v>7984235.1399999997</v>
      </c>
      <c r="E23" s="8">
        <v>-655937.64999999944</v>
      </c>
      <c r="F23" s="4">
        <v>-8.2154099735093661E-2</v>
      </c>
    </row>
    <row r="24" spans="1:6" x14ac:dyDescent="0.3">
      <c r="A24" s="3" t="s">
        <v>12</v>
      </c>
      <c r="B24" s="8">
        <v>0</v>
      </c>
      <c r="C24" s="8">
        <v>1985436.8</v>
      </c>
      <c r="D24" s="8">
        <v>11402159.76</v>
      </c>
      <c r="E24" s="8">
        <v>-1402308.5700000003</v>
      </c>
      <c r="F24" s="4">
        <v>-0.1229862236204977</v>
      </c>
    </row>
    <row r="25" spans="1:6" x14ac:dyDescent="0.3">
      <c r="A25" s="3" t="s">
        <v>15</v>
      </c>
      <c r="B25" s="8">
        <v>0</v>
      </c>
      <c r="C25" s="8">
        <v>2478582.35</v>
      </c>
      <c r="D25" s="8">
        <v>13677506.75</v>
      </c>
      <c r="E25" s="8">
        <v>-1435642.7600000016</v>
      </c>
      <c r="F25" s="4">
        <v>-0.1049637763841719</v>
      </c>
    </row>
    <row r="26" spans="1:6" x14ac:dyDescent="0.3">
      <c r="A26" s="3" t="s">
        <v>8</v>
      </c>
      <c r="B26" s="8">
        <v>624511.51</v>
      </c>
      <c r="C26" s="8">
        <v>4694011.05</v>
      </c>
      <c r="D26" s="8">
        <v>5656740.3200000003</v>
      </c>
      <c r="E26" s="8">
        <v>-524119.02999999933</v>
      </c>
      <c r="F26" s="4">
        <v>-9.2653896122281129E-2</v>
      </c>
    </row>
    <row r="27" spans="1:6" x14ac:dyDescent="0.3">
      <c r="A27" s="3" t="s">
        <v>10</v>
      </c>
      <c r="B27" s="8">
        <v>5694417.1100000003</v>
      </c>
      <c r="C27" s="8">
        <v>13365181.73</v>
      </c>
      <c r="D27" s="8">
        <v>31857231.300000001</v>
      </c>
      <c r="E27" s="8">
        <v>-2497140.91</v>
      </c>
      <c r="F27" s="4">
        <v>-7.8385371487069561E-2</v>
      </c>
    </row>
    <row r="28" spans="1:6" x14ac:dyDescent="0.3">
      <c r="A28" s="3" t="s">
        <v>14</v>
      </c>
      <c r="B28" s="8">
        <v>408770.79</v>
      </c>
      <c r="C28" s="8">
        <v>2792885.74</v>
      </c>
      <c r="D28" s="8">
        <v>5189452.4400000004</v>
      </c>
      <c r="E28" s="8">
        <v>-940738.24999999907</v>
      </c>
      <c r="F28" s="4">
        <v>-0.1812789038683239</v>
      </c>
    </row>
    <row r="29" spans="1:6" x14ac:dyDescent="0.3">
      <c r="A29" s="3" t="s">
        <v>24</v>
      </c>
      <c r="B29" s="8">
        <v>747761.23</v>
      </c>
      <c r="C29" s="8">
        <v>3586722.7</v>
      </c>
      <c r="D29" s="8">
        <v>11829546.960000001</v>
      </c>
      <c r="E29" s="8">
        <v>-507754.55999999866</v>
      </c>
      <c r="F29" s="4">
        <v>-4.2922570214810545E-2</v>
      </c>
    </row>
    <row r="30" spans="1:6" x14ac:dyDescent="0.3">
      <c r="A30" s="3" t="s">
        <v>6</v>
      </c>
      <c r="B30" s="8">
        <v>12804937.970000001</v>
      </c>
      <c r="C30" s="8">
        <v>17283549.059999999</v>
      </c>
      <c r="D30" s="8">
        <v>48965337.950000003</v>
      </c>
      <c r="E30" s="8">
        <v>-4361315.049999997</v>
      </c>
      <c r="F30" s="4">
        <v>-8.9069436311324315E-2</v>
      </c>
    </row>
    <row r="31" spans="1:6" x14ac:dyDescent="0.3">
      <c r="A31" s="3" t="s">
        <v>22</v>
      </c>
      <c r="B31" s="8">
        <v>0</v>
      </c>
      <c r="C31" s="8">
        <v>1773783.69</v>
      </c>
      <c r="D31" s="8">
        <v>12618989.83</v>
      </c>
      <c r="E31" s="8">
        <v>-1785178.0700000003</v>
      </c>
      <c r="F31" s="4">
        <v>-0.14146758924838601</v>
      </c>
    </row>
    <row r="32" spans="1:6" x14ac:dyDescent="0.3">
      <c r="A32" s="3" t="s">
        <v>7</v>
      </c>
      <c r="B32" s="8">
        <v>53347.12</v>
      </c>
      <c r="C32" s="8">
        <v>226086.88</v>
      </c>
      <c r="D32" s="8">
        <v>1767821.3</v>
      </c>
      <c r="E32" s="8">
        <v>-196436.74000000022</v>
      </c>
      <c r="F32" s="4">
        <v>-0.11111798460624964</v>
      </c>
    </row>
    <row r="33" spans="1:6" x14ac:dyDescent="0.3">
      <c r="A33" s="3" t="s">
        <v>21</v>
      </c>
      <c r="B33" s="8">
        <v>1998158.57</v>
      </c>
      <c r="C33" s="8">
        <v>8078947.71</v>
      </c>
      <c r="D33" s="8">
        <v>34152244.240000002</v>
      </c>
      <c r="E33" s="8">
        <v>-2979488.5399999991</v>
      </c>
      <c r="F33" s="4">
        <v>-8.7241368943782149E-2</v>
      </c>
    </row>
    <row r="34" spans="1:6" x14ac:dyDescent="0.3">
      <c r="A34" s="3" t="s">
        <v>25</v>
      </c>
      <c r="B34" s="8">
        <v>11527649.91</v>
      </c>
      <c r="C34" s="8">
        <v>31921130.43</v>
      </c>
      <c r="D34" s="8">
        <v>87780946.540000007</v>
      </c>
      <c r="E34" s="8">
        <v>-10235186.649999991</v>
      </c>
      <c r="F34" s="4">
        <v>-0.11659918300534641</v>
      </c>
    </row>
    <row r="35" spans="1:6" x14ac:dyDescent="0.3">
      <c r="A35" s="41" t="s">
        <v>87</v>
      </c>
      <c r="B35" s="42">
        <v>87478258.349999994</v>
      </c>
      <c r="C35" s="42">
        <v>196690953.08000001</v>
      </c>
      <c r="D35" s="42">
        <v>598877095.26999998</v>
      </c>
      <c r="E35" s="42">
        <v>-54944473.939999938</v>
      </c>
      <c r="F35" s="43">
        <v>-9.1745826270461336E-2</v>
      </c>
    </row>
  </sheetData>
  <conditionalFormatting pivot="1" sqref="F12:F34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{C4AF4EFB-6235-469E-9335-EB0763AC75B4}</x14:id>
        </ext>
      </extLst>
    </cfRule>
  </conditionalFormatting>
  <conditionalFormatting pivot="1" sqref="B12:E34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0866141732283472" right="0.70866141732283472" top="0.74803149606299213" bottom="0.74803149606299213" header="0.31496062992125984" footer="0.31496062992125984"/>
  <pageSetup paperSize="9" orientation="portrait" verticalDpi="0" r:id="rId2"/>
  <headerFooter>
    <oddHeader xml:space="preserve">&amp;L&amp;"Avenir Next LT Pro,Bold"&amp;24Atliq Hardwares
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4AF4EFB-6235-469E-9335-EB0763AC75B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F12:F34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6388D6-B9C4-4D40-8101-8E3F459AFA83}">
  <dimension ref="A5:C30"/>
  <sheetViews>
    <sheetView showGridLines="0" view="pageLayout" zoomScaleNormal="100" workbookViewId="0">
      <selection activeCell="A8" sqref="A8"/>
    </sheetView>
  </sheetViews>
  <sheetFormatPr defaultRowHeight="14.4" x14ac:dyDescent="0.3"/>
  <cols>
    <col min="1" max="1" width="32.109375" bestFit="1" customWidth="1"/>
    <col min="2" max="2" width="5.21875" bestFit="1" customWidth="1"/>
    <col min="3" max="3" width="8.77734375" bestFit="1" customWidth="1"/>
    <col min="4" max="4" width="8.109375" bestFit="1" customWidth="1"/>
  </cols>
  <sheetData>
    <row r="5" spans="1:3" ht="21" x14ac:dyDescent="0.4">
      <c r="A5" s="10" t="s">
        <v>136</v>
      </c>
    </row>
    <row r="6" spans="1:3" x14ac:dyDescent="0.3">
      <c r="A6" s="11" t="s">
        <v>95</v>
      </c>
    </row>
    <row r="8" spans="1:3" x14ac:dyDescent="0.3">
      <c r="A8" s="30" t="s">
        <v>132</v>
      </c>
      <c r="B8" s="2"/>
      <c r="C8" s="2"/>
    </row>
    <row r="9" spans="1:3" x14ac:dyDescent="0.3">
      <c r="A9" s="31" t="s">
        <v>43</v>
      </c>
      <c r="B9" s="31" t="s" vm="1">
        <v>88</v>
      </c>
      <c r="C9" s="2"/>
    </row>
    <row r="10" spans="1:3" x14ac:dyDescent="0.3">
      <c r="A10" s="31" t="s">
        <v>49</v>
      </c>
      <c r="B10" s="31" t="s" vm="3">
        <v>88</v>
      </c>
      <c r="C10" s="2"/>
    </row>
    <row r="11" spans="1:3" x14ac:dyDescent="0.3">
      <c r="A11" s="38" t="s">
        <v>0</v>
      </c>
      <c r="B11" s="38" t="s" vm="5">
        <v>88</v>
      </c>
      <c r="C11" s="2"/>
    </row>
    <row r="12" spans="1:3" x14ac:dyDescent="0.3">
      <c r="A12" s="2"/>
      <c r="B12" s="2"/>
      <c r="C12" s="2"/>
    </row>
    <row r="13" spans="1:3" x14ac:dyDescent="0.3">
      <c r="A13" s="39" t="s">
        <v>131</v>
      </c>
      <c r="B13" s="40" t="s">
        <v>129</v>
      </c>
      <c r="C13" s="40" t="s">
        <v>130</v>
      </c>
    </row>
    <row r="14" spans="1:3" x14ac:dyDescent="0.3">
      <c r="A14" s="3" t="s">
        <v>58</v>
      </c>
      <c r="B14" s="12"/>
      <c r="C14" s="12">
        <v>4394981.7300000004</v>
      </c>
    </row>
    <row r="15" spans="1:3" x14ac:dyDescent="0.3">
      <c r="A15" s="3" t="s">
        <v>64</v>
      </c>
      <c r="B15" s="12"/>
      <c r="C15" s="12">
        <v>14207395.529999999</v>
      </c>
    </row>
    <row r="16" spans="1:3" x14ac:dyDescent="0.3">
      <c r="A16" s="3" t="s">
        <v>54</v>
      </c>
      <c r="B16" s="12"/>
      <c r="C16" s="12">
        <v>19524227.91</v>
      </c>
    </row>
    <row r="17" spans="1:3" x14ac:dyDescent="0.3">
      <c r="A17" s="3" t="s">
        <v>53</v>
      </c>
      <c r="B17" s="12"/>
      <c r="C17" s="12">
        <v>11701437.68</v>
      </c>
    </row>
    <row r="18" spans="1:3" x14ac:dyDescent="0.3">
      <c r="A18" s="3" t="s">
        <v>59</v>
      </c>
      <c r="B18" s="12"/>
      <c r="C18" s="12">
        <v>3508874.52</v>
      </c>
    </row>
    <row r="19" spans="1:3" x14ac:dyDescent="0.3">
      <c r="A19" s="3" t="s">
        <v>78</v>
      </c>
      <c r="B19" s="12"/>
      <c r="C19" s="12">
        <v>4210009.2300000004</v>
      </c>
    </row>
    <row r="20" spans="1:3" x14ac:dyDescent="0.3">
      <c r="A20" s="3" t="s">
        <v>67</v>
      </c>
      <c r="B20" s="12"/>
      <c r="C20" s="12">
        <v>4862675.75</v>
      </c>
    </row>
    <row r="21" spans="1:3" x14ac:dyDescent="0.3">
      <c r="A21" s="3" t="s">
        <v>66</v>
      </c>
      <c r="B21" s="12"/>
      <c r="C21" s="12">
        <v>1676224.51</v>
      </c>
    </row>
    <row r="22" spans="1:3" x14ac:dyDescent="0.3">
      <c r="A22" s="3" t="s">
        <v>81</v>
      </c>
      <c r="B22" s="12"/>
      <c r="C22" s="12">
        <v>13657515.859999999</v>
      </c>
    </row>
    <row r="23" spans="1:3" x14ac:dyDescent="0.3">
      <c r="A23" s="3" t="s">
        <v>63</v>
      </c>
      <c r="B23" s="12"/>
      <c r="C23" s="12">
        <v>2846079.8</v>
      </c>
    </row>
    <row r="24" spans="1:3" x14ac:dyDescent="0.3">
      <c r="A24" s="3" t="s">
        <v>62</v>
      </c>
      <c r="B24" s="12"/>
      <c r="C24" s="12">
        <v>2294921.14</v>
      </c>
    </row>
    <row r="25" spans="1:3" x14ac:dyDescent="0.3">
      <c r="A25" s="3" t="s">
        <v>75</v>
      </c>
      <c r="B25" s="12"/>
      <c r="C25" s="12">
        <v>21983053.98</v>
      </c>
    </row>
    <row r="26" spans="1:3" x14ac:dyDescent="0.3">
      <c r="A26" s="3" t="s">
        <v>80</v>
      </c>
      <c r="B26" s="12"/>
      <c r="C26" s="12">
        <v>15411654.33</v>
      </c>
    </row>
    <row r="27" spans="1:3" x14ac:dyDescent="0.3">
      <c r="A27" s="3" t="s">
        <v>74</v>
      </c>
      <c r="B27" s="12"/>
      <c r="C27" s="12">
        <v>20738249.41</v>
      </c>
    </row>
    <row r="28" spans="1:3" x14ac:dyDescent="0.3">
      <c r="A28" s="3" t="s">
        <v>79</v>
      </c>
      <c r="B28" s="12"/>
      <c r="C28" s="12">
        <v>17895529.77</v>
      </c>
    </row>
    <row r="29" spans="1:3" x14ac:dyDescent="0.3">
      <c r="A29" s="3" t="s">
        <v>56</v>
      </c>
      <c r="B29" s="12"/>
      <c r="C29" s="12">
        <v>17248401.5</v>
      </c>
    </row>
    <row r="30" spans="1:3" x14ac:dyDescent="0.3">
      <c r="A30" s="41" t="s">
        <v>87</v>
      </c>
      <c r="B30" s="42"/>
      <c r="C30" s="42">
        <v>176161232.65000001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C14:C29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paperSize="9" orientation="portrait" verticalDpi="0" r:id="rId2"/>
  <headerFooter>
    <oddHeader xml:space="preserve">&amp;L&amp;"Avenir Next LT Pro,Bold"&amp;24Atliq Hardwares&amp;R&amp;G
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1D44E4-FFC4-4639-AB4C-B1E51720E08C}">
  <dimension ref="A5:D24"/>
  <sheetViews>
    <sheetView showGridLines="0" view="pageLayout" zoomScaleNormal="100" workbookViewId="0">
      <selection activeCell="A14" sqref="A14"/>
    </sheetView>
  </sheetViews>
  <sheetFormatPr defaultRowHeight="14.4" x14ac:dyDescent="0.3"/>
  <cols>
    <col min="1" max="1" width="32.109375" bestFit="1" customWidth="1"/>
    <col min="2" max="2" width="6.109375" bestFit="1" customWidth="1"/>
    <col min="3" max="3" width="7.44140625" bestFit="1" customWidth="1"/>
    <col min="4" max="4" width="8.77734375" bestFit="1" customWidth="1"/>
  </cols>
  <sheetData>
    <row r="5" spans="1:4" ht="21" x14ac:dyDescent="0.4">
      <c r="A5" s="10" t="s">
        <v>137</v>
      </c>
    </row>
    <row r="6" spans="1:4" x14ac:dyDescent="0.3">
      <c r="A6" s="11" t="s">
        <v>95</v>
      </c>
    </row>
    <row r="8" spans="1:4" x14ac:dyDescent="0.3">
      <c r="A8" s="30" t="s">
        <v>132</v>
      </c>
    </row>
    <row r="9" spans="1:4" x14ac:dyDescent="0.3">
      <c r="A9" s="31" t="s">
        <v>43</v>
      </c>
      <c r="B9" s="31" t="s" vm="1">
        <v>88</v>
      </c>
      <c r="C9" s="2"/>
      <c r="D9" s="2"/>
    </row>
    <row r="10" spans="1:4" x14ac:dyDescent="0.3">
      <c r="A10" s="31" t="s">
        <v>49</v>
      </c>
      <c r="B10" s="31" t="s" vm="3">
        <v>88</v>
      </c>
      <c r="C10" s="2"/>
      <c r="D10" s="2"/>
    </row>
    <row r="11" spans="1:4" x14ac:dyDescent="0.3">
      <c r="A11" s="38" t="s">
        <v>0</v>
      </c>
      <c r="B11" s="38" t="s" vm="5">
        <v>88</v>
      </c>
      <c r="C11" s="2"/>
      <c r="D11" s="2"/>
    </row>
    <row r="12" spans="1:4" x14ac:dyDescent="0.3">
      <c r="A12" s="2"/>
      <c r="B12" s="2"/>
      <c r="C12" s="2"/>
      <c r="D12" s="2"/>
    </row>
    <row r="13" spans="1:4" x14ac:dyDescent="0.3">
      <c r="A13" s="39" t="s">
        <v>131</v>
      </c>
      <c r="B13" s="40" t="s">
        <v>129</v>
      </c>
      <c r="C13" s="40" t="s">
        <v>130</v>
      </c>
      <c r="D13" s="40" t="s">
        <v>128</v>
      </c>
    </row>
    <row r="14" spans="1:4" ht="28.8" x14ac:dyDescent="0.3">
      <c r="A14" s="56" t="s">
        <v>65</v>
      </c>
      <c r="B14" s="12">
        <v>3017651.26</v>
      </c>
      <c r="C14" s="12">
        <v>19350888.969999999</v>
      </c>
      <c r="D14" s="44">
        <v>6.4125663646103357</v>
      </c>
    </row>
    <row r="15" spans="1:4" x14ac:dyDescent="0.3">
      <c r="A15" s="3" t="s">
        <v>68</v>
      </c>
      <c r="B15" s="12">
        <v>780509.95</v>
      </c>
      <c r="C15" s="12">
        <v>4379743.4400000004</v>
      </c>
      <c r="D15" s="44">
        <v>5.6113870681597344</v>
      </c>
    </row>
    <row r="16" spans="1:4" x14ac:dyDescent="0.3">
      <c r="A16" s="3" t="s">
        <v>60</v>
      </c>
      <c r="B16" s="12">
        <v>670943.94999999995</v>
      </c>
      <c r="C16" s="12">
        <v>5159507.3099999996</v>
      </c>
      <c r="D16" s="44">
        <v>7.6899229958031512</v>
      </c>
    </row>
    <row r="17" spans="1:4" x14ac:dyDescent="0.3">
      <c r="A17" s="3" t="s">
        <v>73</v>
      </c>
      <c r="B17" s="12">
        <v>48711.25</v>
      </c>
      <c r="C17" s="12">
        <v>837583.23</v>
      </c>
      <c r="D17" s="44">
        <v>17.194862172496087</v>
      </c>
    </row>
    <row r="18" spans="1:4" x14ac:dyDescent="0.3">
      <c r="A18" s="3" t="s">
        <v>72</v>
      </c>
      <c r="B18" s="12">
        <v>52983.41</v>
      </c>
      <c r="C18" s="12">
        <v>937207.26</v>
      </c>
      <c r="D18" s="44">
        <v>17.688692743634281</v>
      </c>
    </row>
    <row r="19" spans="1:4" x14ac:dyDescent="0.3">
      <c r="A19" s="3" t="s">
        <v>71</v>
      </c>
      <c r="B19" s="12">
        <v>68492.95</v>
      </c>
      <c r="C19" s="12">
        <v>1227566.43</v>
      </c>
      <c r="D19" s="44">
        <v>17.922522390990604</v>
      </c>
    </row>
    <row r="20" spans="1:4" x14ac:dyDescent="0.3">
      <c r="A20" s="3" t="s">
        <v>70</v>
      </c>
      <c r="B20" s="12">
        <v>25111.06</v>
      </c>
      <c r="C20" s="12">
        <v>1437236.73</v>
      </c>
      <c r="D20" s="44">
        <v>57.235207514139184</v>
      </c>
    </row>
    <row r="21" spans="1:4" x14ac:dyDescent="0.3">
      <c r="A21" s="3" t="s">
        <v>57</v>
      </c>
      <c r="B21" s="12">
        <v>647812.53</v>
      </c>
      <c r="C21" s="12">
        <v>3806948.89</v>
      </c>
      <c r="D21" s="44">
        <v>5.8766212657232799</v>
      </c>
    </row>
    <row r="22" spans="1:4" x14ac:dyDescent="0.3">
      <c r="A22" s="3" t="s">
        <v>51</v>
      </c>
      <c r="B22" s="12">
        <v>432975.45</v>
      </c>
      <c r="C22" s="12">
        <v>11211859.029999999</v>
      </c>
      <c r="D22" s="44">
        <v>25.89490704380583</v>
      </c>
    </row>
    <row r="23" spans="1:4" x14ac:dyDescent="0.3">
      <c r="A23" s="23" t="s">
        <v>69</v>
      </c>
      <c r="B23" s="45">
        <v>688701.91</v>
      </c>
      <c r="C23" s="45">
        <v>3640101.9</v>
      </c>
      <c r="D23" s="46">
        <v>5.2854534699925537</v>
      </c>
    </row>
    <row r="24" spans="1:4" x14ac:dyDescent="0.3">
      <c r="A24" s="47" t="s">
        <v>87</v>
      </c>
      <c r="B24" s="48">
        <v>6433893.7199999997</v>
      </c>
      <c r="C24" s="48">
        <v>51988643.189999998</v>
      </c>
      <c r="D24" s="49">
        <v>8.0804323870615633</v>
      </c>
    </row>
  </sheetData>
  <conditionalFormatting pivot="1" sqref="B14:C23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D14:D2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{EEEF2251-26D8-4204-985C-1E98D6EED5DD}</x14:id>
        </ext>
      </extLst>
    </cfRule>
  </conditionalFormatting>
  <pageMargins left="0.7" right="0.7" top="0.75" bottom="0.75" header="0.3" footer="0.3"/>
  <pageSetup paperSize="9" orientation="portrait" verticalDpi="0" r:id="rId2"/>
  <headerFooter>
    <oddHeader xml:space="preserve">&amp;L&amp;"Avenir Next LT Pro,Bold"&amp;24Atliq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EF2251-26D8-4204-985C-1E98D6EED5D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D14:D23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5D730-EB3F-4091-8089-9A7686C61728}">
  <dimension ref="A5:B36"/>
  <sheetViews>
    <sheetView showGridLines="0" view="pageLayout" zoomScaleNormal="100" workbookViewId="0">
      <selection activeCell="D28" sqref="D28"/>
    </sheetView>
  </sheetViews>
  <sheetFormatPr defaultRowHeight="14.4" x14ac:dyDescent="0.3"/>
  <cols>
    <col min="1" max="1" width="24.88671875" bestFit="1" customWidth="1"/>
    <col min="2" max="2" width="8.33203125" bestFit="1" customWidth="1"/>
    <col min="3" max="5" width="12.6640625" bestFit="1" customWidth="1"/>
  </cols>
  <sheetData>
    <row r="5" spans="1:2" ht="21" x14ac:dyDescent="0.4">
      <c r="A5" s="10" t="s">
        <v>134</v>
      </c>
    </row>
    <row r="6" spans="1:2" x14ac:dyDescent="0.3">
      <c r="A6" s="11" t="s">
        <v>95</v>
      </c>
    </row>
    <row r="8" spans="1:2" x14ac:dyDescent="0.3">
      <c r="A8" s="30" t="s">
        <v>132</v>
      </c>
    </row>
    <row r="9" spans="1:2" x14ac:dyDescent="0.3">
      <c r="A9" s="31" t="s">
        <v>43</v>
      </c>
      <c r="B9" s="31" t="s" vm="1">
        <v>88</v>
      </c>
    </row>
    <row r="10" spans="1:2" x14ac:dyDescent="0.3">
      <c r="A10" s="31" t="s">
        <v>49</v>
      </c>
      <c r="B10" s="31" t="s" vm="3">
        <v>88</v>
      </c>
    </row>
    <row r="11" spans="1:2" x14ac:dyDescent="0.3">
      <c r="A11" s="38" t="s">
        <v>0</v>
      </c>
      <c r="B11" s="38" t="s" vm="5">
        <v>88</v>
      </c>
    </row>
    <row r="12" spans="1:2" x14ac:dyDescent="0.3">
      <c r="A12" s="2"/>
      <c r="B12" s="2"/>
    </row>
    <row r="13" spans="1:2" x14ac:dyDescent="0.3">
      <c r="A13" s="39" t="s">
        <v>131</v>
      </c>
      <c r="B13" s="39" t="s">
        <v>85</v>
      </c>
    </row>
    <row r="14" spans="1:2" x14ac:dyDescent="0.3">
      <c r="A14" s="3" t="s">
        <v>76</v>
      </c>
      <c r="B14" s="7">
        <v>3376565</v>
      </c>
    </row>
    <row r="15" spans="1:2" x14ac:dyDescent="0.3">
      <c r="A15" s="3" t="s">
        <v>82</v>
      </c>
      <c r="B15" s="8">
        <v>3975074</v>
      </c>
    </row>
    <row r="16" spans="1:2" x14ac:dyDescent="0.3">
      <c r="A16" s="3" t="s">
        <v>84</v>
      </c>
      <c r="B16" s="8">
        <v>4151008</v>
      </c>
    </row>
    <row r="17" spans="1:2" x14ac:dyDescent="0.3">
      <c r="A17" s="3" t="s">
        <v>77</v>
      </c>
      <c r="B17" s="8">
        <v>3371170</v>
      </c>
    </row>
    <row r="18" spans="1:2" x14ac:dyDescent="0.3">
      <c r="A18" s="3" t="s">
        <v>83</v>
      </c>
      <c r="B18" s="51">
        <v>4126295</v>
      </c>
    </row>
    <row r="19" spans="1:2" x14ac:dyDescent="0.3">
      <c r="A19" s="41" t="s">
        <v>87</v>
      </c>
      <c r="B19" s="42">
        <v>19000112</v>
      </c>
    </row>
    <row r="20" spans="1:2" x14ac:dyDescent="0.3">
      <c r="A20" s="2"/>
      <c r="B20" s="2"/>
    </row>
    <row r="21" spans="1:2" x14ac:dyDescent="0.3">
      <c r="A21" s="2"/>
      <c r="B21" s="2"/>
    </row>
    <row r="22" spans="1:2" ht="21" x14ac:dyDescent="0.4">
      <c r="A22" s="10" t="s">
        <v>135</v>
      </c>
      <c r="B22" s="2"/>
    </row>
    <row r="23" spans="1:2" x14ac:dyDescent="0.3">
      <c r="A23" s="11" t="s">
        <v>95</v>
      </c>
      <c r="B23" s="2"/>
    </row>
    <row r="24" spans="1:2" x14ac:dyDescent="0.3">
      <c r="A24" s="2"/>
      <c r="B24" s="2"/>
    </row>
    <row r="25" spans="1:2" x14ac:dyDescent="0.3">
      <c r="A25" s="30" t="s">
        <v>132</v>
      </c>
      <c r="B25" s="2"/>
    </row>
    <row r="26" spans="1:2" x14ac:dyDescent="0.3">
      <c r="A26" s="31" t="s">
        <v>43</v>
      </c>
      <c r="B26" s="31" t="s" vm="1">
        <v>88</v>
      </c>
    </row>
    <row r="27" spans="1:2" x14ac:dyDescent="0.3">
      <c r="A27" s="31" t="s">
        <v>49</v>
      </c>
      <c r="B27" s="31" t="s" vm="3">
        <v>88</v>
      </c>
    </row>
    <row r="28" spans="1:2" x14ac:dyDescent="0.3">
      <c r="A28" s="38" t="s">
        <v>0</v>
      </c>
      <c r="B28" s="38" t="s" vm="5">
        <v>88</v>
      </c>
    </row>
    <row r="29" spans="1:2" x14ac:dyDescent="0.3">
      <c r="A29" s="2"/>
      <c r="B29" s="2"/>
    </row>
    <row r="30" spans="1:2" x14ac:dyDescent="0.3">
      <c r="A30" s="39" t="s">
        <v>131</v>
      </c>
      <c r="B30" s="39" t="s">
        <v>85</v>
      </c>
    </row>
    <row r="31" spans="1:2" x14ac:dyDescent="0.3">
      <c r="A31" s="3" t="s">
        <v>52</v>
      </c>
      <c r="B31" s="52">
        <v>51721</v>
      </c>
    </row>
    <row r="32" spans="1:2" x14ac:dyDescent="0.3">
      <c r="A32" s="3" t="s">
        <v>53</v>
      </c>
      <c r="B32" s="53">
        <v>63059</v>
      </c>
    </row>
    <row r="33" spans="1:2" x14ac:dyDescent="0.3">
      <c r="A33" s="3" t="s">
        <v>60</v>
      </c>
      <c r="B33" s="53">
        <v>15224</v>
      </c>
    </row>
    <row r="34" spans="1:2" x14ac:dyDescent="0.3">
      <c r="A34" s="3" t="s">
        <v>59</v>
      </c>
      <c r="B34" s="53">
        <v>8854</v>
      </c>
    </row>
    <row r="35" spans="1:2" x14ac:dyDescent="0.3">
      <c r="A35" s="3" t="s">
        <v>51</v>
      </c>
      <c r="B35" s="54">
        <v>36029</v>
      </c>
    </row>
    <row r="36" spans="1:2" x14ac:dyDescent="0.3">
      <c r="A36" s="41" t="s">
        <v>87</v>
      </c>
      <c r="B36" s="50">
        <v>174887</v>
      </c>
    </row>
  </sheetData>
  <conditionalFormatting pivot="1" sqref="B14:B18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B31:B35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paperSize="9" orientation="portrait" verticalDpi="0" r:id="rId3"/>
  <headerFooter>
    <oddHeader xml:space="preserve">&amp;L&amp;"Avenir Next LT Pro,Bold"&amp;24Atliq Hardwares&amp;R&amp;G
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56838-D898-4A42-AB8F-C224CC769987}">
  <dimension ref="A5:D17"/>
  <sheetViews>
    <sheetView showGridLines="0" tabSelected="1" view="pageLayout" zoomScaleNormal="100" workbookViewId="0">
      <selection activeCell="H11" sqref="H11"/>
    </sheetView>
  </sheetViews>
  <sheetFormatPr defaultRowHeight="14.4" x14ac:dyDescent="0.3"/>
  <cols>
    <col min="1" max="1" width="13.21875" customWidth="1"/>
    <col min="2" max="3" width="8.77734375" bestFit="1" customWidth="1"/>
    <col min="4" max="4" width="8.6640625" bestFit="1" customWidth="1"/>
  </cols>
  <sheetData>
    <row r="5" spans="1:4" ht="21" x14ac:dyDescent="0.4">
      <c r="A5" s="10" t="s">
        <v>133</v>
      </c>
    </row>
    <row r="6" spans="1:4" x14ac:dyDescent="0.3">
      <c r="A6" s="11" t="s">
        <v>95</v>
      </c>
    </row>
    <row r="9" spans="1:4" x14ac:dyDescent="0.3">
      <c r="A9" s="30" t="s">
        <v>132</v>
      </c>
      <c r="B9" s="2"/>
      <c r="C9" s="2"/>
      <c r="D9" s="2"/>
    </row>
    <row r="10" spans="1:4" x14ac:dyDescent="0.3">
      <c r="A10" s="31" t="s">
        <v>43</v>
      </c>
      <c r="B10" s="31" t="s" vm="1">
        <v>88</v>
      </c>
      <c r="C10" s="2"/>
      <c r="D10" s="2"/>
    </row>
    <row r="11" spans="1:4" x14ac:dyDescent="0.3">
      <c r="A11" s="31" t="s">
        <v>0</v>
      </c>
      <c r="B11" s="31" t="s" vm="5">
        <v>88</v>
      </c>
      <c r="C11" s="2"/>
      <c r="D11" s="2"/>
    </row>
    <row r="12" spans="1:4" x14ac:dyDescent="0.3">
      <c r="A12" s="2"/>
      <c r="B12" s="2"/>
      <c r="C12" s="2"/>
      <c r="D12" s="2"/>
    </row>
    <row r="13" spans="1:4" x14ac:dyDescent="0.3">
      <c r="A13" s="39" t="s">
        <v>131</v>
      </c>
      <c r="B13" s="40" t="s">
        <v>129</v>
      </c>
      <c r="C13" s="40" t="s">
        <v>130</v>
      </c>
      <c r="D13" s="40" t="s">
        <v>128</v>
      </c>
    </row>
    <row r="14" spans="1:4" x14ac:dyDescent="0.3">
      <c r="A14" s="3" t="s">
        <v>55</v>
      </c>
      <c r="B14" s="7">
        <v>51381236.68</v>
      </c>
      <c r="C14" s="7">
        <v>94734636.299999997</v>
      </c>
      <c r="D14" s="44">
        <v>1.8437593647269137</v>
      </c>
    </row>
    <row r="15" spans="1:4" x14ac:dyDescent="0.3">
      <c r="A15" s="3" t="s">
        <v>61</v>
      </c>
      <c r="B15" s="8">
        <v>105240750.19</v>
      </c>
      <c r="C15" s="8">
        <v>338378682.16000003</v>
      </c>
      <c r="D15" s="44">
        <v>3.2152819278568088</v>
      </c>
    </row>
    <row r="16" spans="1:4" x14ac:dyDescent="0.3">
      <c r="A16" s="3" t="s">
        <v>50</v>
      </c>
      <c r="B16" s="9">
        <v>40068966.210000001</v>
      </c>
      <c r="C16" s="9">
        <v>165763776.81</v>
      </c>
      <c r="D16" s="44">
        <v>4.1369616560916009</v>
      </c>
    </row>
    <row r="17" spans="1:4" x14ac:dyDescent="0.3">
      <c r="A17" s="41" t="s">
        <v>87</v>
      </c>
      <c r="B17" s="42">
        <v>196690953.08000001</v>
      </c>
      <c r="C17" s="42">
        <v>598877095.26999998</v>
      </c>
      <c r="D17" s="55">
        <v>3.0447617742053392</v>
      </c>
    </row>
  </sheetData>
  <conditionalFormatting pivot="1" sqref="B14:C16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paperSize="9" orientation="portrait" verticalDpi="0" r:id="rId2"/>
  <headerFooter>
    <oddHeader>&amp;L&amp;"Avenir Next LT Pro,Bold"&amp;24Atliq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60873E-82F3-4FA6-A086-6ACBAA06E8F2}">
  <dimension ref="A3:F44"/>
  <sheetViews>
    <sheetView showGridLines="0" view="pageLayout" zoomScaleNormal="100" workbookViewId="0">
      <selection activeCell="A34" sqref="A34"/>
    </sheetView>
  </sheetViews>
  <sheetFormatPr defaultRowHeight="14.4" x14ac:dyDescent="0.3"/>
  <cols>
    <col min="1" max="1" width="15.5546875" bestFit="1" customWidth="1"/>
    <col min="2" max="2" width="11.109375" bestFit="1" customWidth="1"/>
    <col min="3" max="5" width="6.5546875" bestFit="1" customWidth="1"/>
    <col min="6" max="6" width="12.33203125" bestFit="1" customWidth="1"/>
    <col min="7" max="13" width="6.5546875" bestFit="1" customWidth="1"/>
  </cols>
  <sheetData>
    <row r="3" spans="1:6" ht="21" x14ac:dyDescent="0.4">
      <c r="A3" s="10" t="s">
        <v>125</v>
      </c>
    </row>
    <row r="4" spans="1:6" x14ac:dyDescent="0.3">
      <c r="A4" s="11" t="s">
        <v>95</v>
      </c>
    </row>
    <row r="5" spans="1:6" x14ac:dyDescent="0.3">
      <c r="C5" s="2"/>
      <c r="D5" s="2"/>
      <c r="E5" s="2"/>
    </row>
    <row r="6" spans="1:6" x14ac:dyDescent="0.3">
      <c r="A6" s="30" t="s">
        <v>132</v>
      </c>
      <c r="C6" s="2"/>
      <c r="D6" s="2"/>
      <c r="E6" s="2"/>
    </row>
    <row r="7" spans="1:6" x14ac:dyDescent="0.3">
      <c r="A7" s="31" t="s">
        <v>86</v>
      </c>
      <c r="B7" s="32" t="s" vm="6">
        <v>92</v>
      </c>
      <c r="C7" s="2"/>
      <c r="D7" s="2"/>
      <c r="E7" s="2"/>
    </row>
    <row r="8" spans="1:6" x14ac:dyDescent="0.3">
      <c r="A8" s="2"/>
      <c r="B8" s="2"/>
      <c r="C8" s="2"/>
      <c r="D8" s="2"/>
      <c r="E8" s="2"/>
    </row>
    <row r="9" spans="1:6" x14ac:dyDescent="0.3">
      <c r="A9" s="31" t="s">
        <v>102</v>
      </c>
      <c r="B9" s="31" t="s">
        <v>126</v>
      </c>
      <c r="C9" s="31"/>
      <c r="D9" s="31"/>
      <c r="E9" s="31"/>
      <c r="F9" s="31"/>
    </row>
    <row r="10" spans="1:6" x14ac:dyDescent="0.3">
      <c r="A10" s="31" t="s">
        <v>127</v>
      </c>
      <c r="B10" s="33" t="s">
        <v>120</v>
      </c>
      <c r="C10" s="33" t="s">
        <v>119</v>
      </c>
      <c r="D10" s="33" t="s">
        <v>117</v>
      </c>
      <c r="E10" s="33" t="s">
        <v>118</v>
      </c>
      <c r="F10" s="34" t="s">
        <v>87</v>
      </c>
    </row>
    <row r="11" spans="1:6" x14ac:dyDescent="0.3">
      <c r="A11" s="3" t="s">
        <v>48</v>
      </c>
      <c r="B11" s="28">
        <v>0.42976508165700877</v>
      </c>
      <c r="C11" s="28">
        <v>0.42203612922769146</v>
      </c>
      <c r="D11" s="28">
        <v>0.42591777333067843</v>
      </c>
      <c r="E11" s="28">
        <v>0.42455477530384839</v>
      </c>
      <c r="F11" s="28">
        <v>0.42566706554682787</v>
      </c>
    </row>
    <row r="12" spans="1:6" x14ac:dyDescent="0.3">
      <c r="A12" s="3" t="s">
        <v>26</v>
      </c>
      <c r="B12" s="29">
        <v>0.4253682694056678</v>
      </c>
      <c r="C12" s="29">
        <v>0.42249821798003206</v>
      </c>
      <c r="D12" s="29">
        <v>0.42044767349741918</v>
      </c>
      <c r="E12" s="29">
        <v>0.42537682430396778</v>
      </c>
      <c r="F12" s="29">
        <v>0.4235211470222332</v>
      </c>
    </row>
    <row r="13" spans="1:6" x14ac:dyDescent="0.3">
      <c r="A13" s="3" t="s">
        <v>44</v>
      </c>
      <c r="B13" s="29">
        <v>0.35145535174740711</v>
      </c>
      <c r="C13" s="29">
        <v>0.35418344565500748</v>
      </c>
      <c r="D13" s="29">
        <v>0.35359958252716206</v>
      </c>
      <c r="E13" s="29">
        <v>0.3571907935200786</v>
      </c>
      <c r="F13" s="29">
        <v>0.35389516812370941</v>
      </c>
    </row>
    <row r="14" spans="1:6" x14ac:dyDescent="0.3">
      <c r="A14" s="3" t="s">
        <v>45</v>
      </c>
      <c r="B14" s="29">
        <v>0.36594634899726802</v>
      </c>
      <c r="C14" s="29">
        <v>0.37009948198457071</v>
      </c>
      <c r="D14" s="29">
        <v>0.36542699525454081</v>
      </c>
      <c r="E14" s="29">
        <v>0.36558294497378302</v>
      </c>
      <c r="F14" s="29">
        <v>0.36694249399146178</v>
      </c>
    </row>
    <row r="15" spans="1:6" x14ac:dyDescent="0.3">
      <c r="A15" s="3" t="s">
        <v>47</v>
      </c>
      <c r="B15" s="29">
        <v>0.44507243130896368</v>
      </c>
      <c r="C15" s="29">
        <v>0.44345630135973579</v>
      </c>
      <c r="D15" s="29">
        <v>0.44049661892944919</v>
      </c>
      <c r="E15" s="29">
        <v>0.44480386260948868</v>
      </c>
      <c r="F15" s="29">
        <v>0.44352010489210841</v>
      </c>
    </row>
    <row r="16" spans="1:6" x14ac:dyDescent="0.3">
      <c r="A16" s="23" t="s">
        <v>46</v>
      </c>
      <c r="B16" s="18">
        <v>0.4451918962190145</v>
      </c>
      <c r="C16" s="18">
        <v>0.44054930849427082</v>
      </c>
      <c r="D16" s="18">
        <v>0.44005042023345625</v>
      </c>
      <c r="E16" s="18">
        <v>0.4415740895623626</v>
      </c>
      <c r="F16" s="18">
        <v>0.44207311752031186</v>
      </c>
    </row>
    <row r="20" spans="1:6" x14ac:dyDescent="0.3">
      <c r="A20" s="30" t="s">
        <v>132</v>
      </c>
    </row>
    <row r="21" spans="1:6" x14ac:dyDescent="0.3">
      <c r="A21" s="31" t="s">
        <v>86</v>
      </c>
      <c r="B21" s="32" t="s" vm="7">
        <v>93</v>
      </c>
      <c r="C21" s="2"/>
      <c r="D21" s="2"/>
      <c r="E21" s="2"/>
    </row>
    <row r="22" spans="1:6" x14ac:dyDescent="0.3">
      <c r="A22" s="2"/>
      <c r="B22" s="2"/>
      <c r="C22" s="2"/>
      <c r="D22" s="2"/>
      <c r="E22" s="2"/>
    </row>
    <row r="23" spans="1:6" x14ac:dyDescent="0.3">
      <c r="A23" s="31" t="s">
        <v>102</v>
      </c>
      <c r="B23" s="31" t="s">
        <v>126</v>
      </c>
      <c r="C23" s="31"/>
      <c r="D23" s="31"/>
      <c r="E23" s="31"/>
      <c r="F23" s="31"/>
    </row>
    <row r="24" spans="1:6" x14ac:dyDescent="0.3">
      <c r="A24" s="31" t="s">
        <v>127</v>
      </c>
      <c r="B24" s="33" t="s">
        <v>120</v>
      </c>
      <c r="C24" s="33" t="s">
        <v>119</v>
      </c>
      <c r="D24" s="33" t="s">
        <v>117</v>
      </c>
      <c r="E24" s="33" t="s">
        <v>118</v>
      </c>
      <c r="F24" s="34" t="s">
        <v>87</v>
      </c>
    </row>
    <row r="25" spans="1:6" x14ac:dyDescent="0.3">
      <c r="A25" s="3" t="s">
        <v>48</v>
      </c>
      <c r="B25" s="28">
        <v>0.43336338583084366</v>
      </c>
      <c r="C25" s="28">
        <v>0.4304203478566796</v>
      </c>
      <c r="D25" s="28">
        <v>0.42767469263300484</v>
      </c>
      <c r="E25" s="28">
        <v>0.41791787272016939</v>
      </c>
      <c r="F25" s="28">
        <v>0.42823980251923827</v>
      </c>
    </row>
    <row r="26" spans="1:6" x14ac:dyDescent="0.3">
      <c r="A26" s="3" t="s">
        <v>26</v>
      </c>
      <c r="B26" s="29">
        <v>0.32348034967803552</v>
      </c>
      <c r="C26" s="29">
        <v>0.32129928587299911</v>
      </c>
      <c r="D26" s="29">
        <v>0.32442150323146329</v>
      </c>
      <c r="E26" s="29">
        <v>0.32027940420333711</v>
      </c>
      <c r="F26" s="29">
        <v>0.32207329269468565</v>
      </c>
    </row>
    <row r="27" spans="1:6" x14ac:dyDescent="0.3">
      <c r="A27" s="3" t="s">
        <v>44</v>
      </c>
      <c r="B27" s="29">
        <v>0.39868349886980298</v>
      </c>
      <c r="C27" s="29">
        <v>0.40058959078858974</v>
      </c>
      <c r="D27" s="29">
        <v>0.39114543058792584</v>
      </c>
      <c r="E27" s="29">
        <v>0.39669217242787869</v>
      </c>
      <c r="F27" s="29">
        <v>0.3978451713863575</v>
      </c>
    </row>
    <row r="28" spans="1:6" x14ac:dyDescent="0.3">
      <c r="A28" s="3" t="s">
        <v>45</v>
      </c>
      <c r="B28" s="29">
        <v>0.37647924219724205</v>
      </c>
      <c r="C28" s="29">
        <v>0.37844477203447158</v>
      </c>
      <c r="D28" s="29">
        <v>0.38509968246931298</v>
      </c>
      <c r="E28" s="29">
        <v>0.37741001000114011</v>
      </c>
      <c r="F28" s="29">
        <v>0.37811767762925319</v>
      </c>
    </row>
    <row r="29" spans="1:6" x14ac:dyDescent="0.3">
      <c r="A29" s="3" t="s">
        <v>47</v>
      </c>
      <c r="B29" s="29">
        <v>0.38413370256303242</v>
      </c>
      <c r="C29" s="29">
        <v>0.38292638802218493</v>
      </c>
      <c r="D29" s="29">
        <v>0.38778780868985196</v>
      </c>
      <c r="E29" s="29">
        <v>0.37689561964491103</v>
      </c>
      <c r="F29" s="29">
        <v>0.38234476683821911</v>
      </c>
    </row>
    <row r="30" spans="1:6" x14ac:dyDescent="0.3">
      <c r="A30" s="23" t="s">
        <v>46</v>
      </c>
      <c r="B30" s="18">
        <v>0.38458368306700264</v>
      </c>
      <c r="C30" s="18">
        <v>0.37283218324693984</v>
      </c>
      <c r="D30" s="18">
        <v>0.38156393240479242</v>
      </c>
      <c r="E30" s="18">
        <v>0.37782722493269677</v>
      </c>
      <c r="F30" s="18">
        <v>0.37897721682698698</v>
      </c>
    </row>
    <row r="34" spans="1:6" x14ac:dyDescent="0.3">
      <c r="A34" s="30" t="s">
        <v>132</v>
      </c>
    </row>
    <row r="35" spans="1:6" x14ac:dyDescent="0.3">
      <c r="A35" s="31" t="s">
        <v>86</v>
      </c>
      <c r="B35" s="32" t="s" vm="8">
        <v>94</v>
      </c>
      <c r="C35" s="2"/>
      <c r="D35" s="2"/>
      <c r="E35" s="2"/>
    </row>
    <row r="36" spans="1:6" x14ac:dyDescent="0.3">
      <c r="A36" s="2"/>
      <c r="B36" s="2"/>
      <c r="C36" s="2"/>
      <c r="D36" s="2"/>
      <c r="E36" s="2"/>
    </row>
    <row r="37" spans="1:6" x14ac:dyDescent="0.3">
      <c r="A37" s="31" t="s">
        <v>102</v>
      </c>
      <c r="B37" s="31" t="s">
        <v>126</v>
      </c>
      <c r="C37" s="31"/>
      <c r="D37" s="31"/>
      <c r="E37" s="31"/>
      <c r="F37" s="31"/>
    </row>
    <row r="38" spans="1:6" x14ac:dyDescent="0.3">
      <c r="A38" s="31" t="s">
        <v>127</v>
      </c>
      <c r="B38" s="33" t="s">
        <v>120</v>
      </c>
      <c r="C38" s="33" t="s">
        <v>119</v>
      </c>
      <c r="D38" s="33" t="s">
        <v>117</v>
      </c>
      <c r="E38" s="33" t="s">
        <v>118</v>
      </c>
      <c r="F38" s="34" t="s">
        <v>87</v>
      </c>
    </row>
    <row r="39" spans="1:6" x14ac:dyDescent="0.3">
      <c r="A39" s="3" t="s">
        <v>48</v>
      </c>
      <c r="B39" s="28">
        <v>0.38989787694631423</v>
      </c>
      <c r="C39" s="28">
        <v>0.37846480544187028</v>
      </c>
      <c r="D39" s="28">
        <v>0.38269200230549033</v>
      </c>
      <c r="E39" s="28">
        <v>0.38002904199264409</v>
      </c>
      <c r="F39" s="28">
        <v>0.38308437901058207</v>
      </c>
    </row>
    <row r="40" spans="1:6" x14ac:dyDescent="0.3">
      <c r="A40" s="3" t="s">
        <v>26</v>
      </c>
      <c r="B40" s="29">
        <v>0.32265661321567751</v>
      </c>
      <c r="C40" s="29">
        <v>0.31810745423020031</v>
      </c>
      <c r="D40" s="29">
        <v>0.31920102583978888</v>
      </c>
      <c r="E40" s="29">
        <v>0.31971816063025216</v>
      </c>
      <c r="F40" s="29">
        <v>0.32003445677314968</v>
      </c>
    </row>
    <row r="41" spans="1:6" x14ac:dyDescent="0.3">
      <c r="A41" s="3" t="s">
        <v>44</v>
      </c>
      <c r="B41" s="29">
        <v>0.37097631401349362</v>
      </c>
      <c r="C41" s="29">
        <v>0.37445340838407498</v>
      </c>
      <c r="D41" s="29">
        <v>0.37466464320883608</v>
      </c>
      <c r="E41" s="29">
        <v>0.37385126996782636</v>
      </c>
      <c r="F41" s="29">
        <v>0.3733541144522059</v>
      </c>
    </row>
    <row r="42" spans="1:6" x14ac:dyDescent="0.3">
      <c r="A42" s="3" t="s">
        <v>45</v>
      </c>
      <c r="B42" s="29">
        <v>0.37881068797678197</v>
      </c>
      <c r="C42" s="29">
        <v>0.38715787605742857</v>
      </c>
      <c r="D42" s="29">
        <v>0.38249922925809549</v>
      </c>
      <c r="E42" s="29">
        <v>0.38313479753712604</v>
      </c>
      <c r="F42" s="29">
        <v>0.3828878193382681</v>
      </c>
    </row>
    <row r="43" spans="1:6" x14ac:dyDescent="0.3">
      <c r="A43" s="3" t="s">
        <v>47</v>
      </c>
      <c r="B43" s="29">
        <v>0.38475217925862198</v>
      </c>
      <c r="C43" s="29">
        <v>0.38440492866947173</v>
      </c>
      <c r="D43" s="29">
        <v>0.3812428564811991</v>
      </c>
      <c r="E43" s="29">
        <v>0.38121102173506072</v>
      </c>
      <c r="F43" s="29">
        <v>0.3830912013364362</v>
      </c>
    </row>
    <row r="44" spans="1:6" x14ac:dyDescent="0.3">
      <c r="A44" s="23" t="s">
        <v>46</v>
      </c>
      <c r="B44" s="18">
        <v>0.38638417514412132</v>
      </c>
      <c r="C44" s="18">
        <v>0.38285937420241589</v>
      </c>
      <c r="D44" s="18">
        <v>0.38599976969399669</v>
      </c>
      <c r="E44" s="18">
        <v>0.38480075989852203</v>
      </c>
      <c r="F44" s="18">
        <v>0.38500851563078525</v>
      </c>
    </row>
  </sheetData>
  <conditionalFormatting pivot="1" sqref="B11:E16">
    <cfRule type="colorScale" priority="3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B25:E30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B39:E44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paperSize="9" orientation="portrait" verticalDpi="0" r:id="rId4"/>
  <headerFooter>
    <oddHeader xml:space="preserve">&amp;L&amp;"Avenir Next LT Pro,Bold"&amp;24AtliQ Hardwares&amp;R&amp;G
</oddHeader>
  </headerFooter>
  <legacyDrawingHF r:id="rId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7CC90-F667-444B-BEC3-4A30E6CAF5AC}">
  <dimension ref="A3:F45"/>
  <sheetViews>
    <sheetView showGridLines="0" view="pageLayout" zoomScaleNormal="100" workbookViewId="0">
      <selection activeCell="A7" sqref="A7"/>
    </sheetView>
  </sheetViews>
  <sheetFormatPr defaultRowHeight="14.4" x14ac:dyDescent="0.3"/>
  <cols>
    <col min="1" max="1" width="16.109375" bestFit="1" customWidth="1"/>
    <col min="2" max="2" width="10.77734375" bestFit="1" customWidth="1"/>
    <col min="3" max="3" width="7.77734375" bestFit="1" customWidth="1"/>
    <col min="4" max="4" width="13.88671875" bestFit="1" customWidth="1"/>
    <col min="5" max="5" width="16.21875" bestFit="1" customWidth="1"/>
    <col min="6" max="6" width="14.88671875" bestFit="1" customWidth="1"/>
  </cols>
  <sheetData>
    <row r="3" spans="1:6" ht="21" x14ac:dyDescent="0.4">
      <c r="A3" s="10" t="s">
        <v>124</v>
      </c>
    </row>
    <row r="4" spans="1:6" x14ac:dyDescent="0.3">
      <c r="A4" s="11" t="s">
        <v>95</v>
      </c>
    </row>
    <row r="5" spans="1:6" x14ac:dyDescent="0.3">
      <c r="A5" s="11"/>
    </row>
    <row r="6" spans="1:6" x14ac:dyDescent="0.3">
      <c r="A6" s="11"/>
    </row>
    <row r="7" spans="1:6" x14ac:dyDescent="0.3">
      <c r="A7" s="30" t="s">
        <v>132</v>
      </c>
    </row>
    <row r="8" spans="1:6" x14ac:dyDescent="0.3">
      <c r="A8" s="1" t="s">
        <v>43</v>
      </c>
      <c r="B8" s="2" t="s" vm="1">
        <v>88</v>
      </c>
      <c r="C8" s="2"/>
      <c r="D8" s="2"/>
      <c r="E8" s="2"/>
      <c r="F8" s="2"/>
    </row>
    <row r="9" spans="1:6" x14ac:dyDescent="0.3">
      <c r="A9" s="1" t="s">
        <v>42</v>
      </c>
      <c r="B9" s="2" t="s" vm="9">
        <v>88</v>
      </c>
      <c r="C9" s="2"/>
      <c r="D9" s="2"/>
      <c r="E9" s="2"/>
      <c r="F9" s="2"/>
    </row>
    <row r="10" spans="1:6" x14ac:dyDescent="0.3">
      <c r="A10" s="31" t="s">
        <v>86</v>
      </c>
      <c r="B10" s="33" t="s" vm="8">
        <v>94</v>
      </c>
      <c r="C10" s="2"/>
      <c r="D10" s="2"/>
      <c r="E10" s="2"/>
      <c r="F10" s="2"/>
    </row>
    <row r="11" spans="1:6" x14ac:dyDescent="0.3">
      <c r="A11" s="2"/>
      <c r="B11" s="2"/>
      <c r="C11" s="2"/>
      <c r="D11" s="2"/>
      <c r="E11" s="2"/>
      <c r="F11" s="2"/>
    </row>
    <row r="12" spans="1:6" x14ac:dyDescent="0.3">
      <c r="A12" s="34" t="s">
        <v>89</v>
      </c>
      <c r="B12" s="34" t="s">
        <v>90</v>
      </c>
      <c r="C12" s="34" t="s">
        <v>100</v>
      </c>
      <c r="D12" s="34" t="s">
        <v>101</v>
      </c>
      <c r="E12" s="34" t="s">
        <v>102</v>
      </c>
    </row>
    <row r="13" spans="1:6" x14ac:dyDescent="0.3">
      <c r="A13" s="3" t="s">
        <v>11</v>
      </c>
      <c r="B13" s="25">
        <v>20991333.73</v>
      </c>
      <c r="C13" s="6">
        <v>14080646.47189997</v>
      </c>
      <c r="D13" s="6">
        <v>6910687.2581000309</v>
      </c>
      <c r="E13" s="22">
        <v>0.32921620641110311</v>
      </c>
    </row>
    <row r="14" spans="1:6" x14ac:dyDescent="0.3">
      <c r="A14" s="3" t="s">
        <v>13</v>
      </c>
      <c r="B14" s="26">
        <v>2840298.27</v>
      </c>
      <c r="C14" s="5">
        <v>1984959.9914000034</v>
      </c>
      <c r="D14" s="5">
        <v>855338.27859999659</v>
      </c>
      <c r="E14" s="16">
        <v>0.3011438226873252</v>
      </c>
    </row>
    <row r="15" spans="1:6" x14ac:dyDescent="0.3">
      <c r="A15" s="3" t="s">
        <v>9</v>
      </c>
      <c r="B15" s="26">
        <v>6950493.5499999998</v>
      </c>
      <c r="C15" s="5">
        <v>4549649.0948999906</v>
      </c>
      <c r="D15" s="5">
        <v>2400844.4551000092</v>
      </c>
      <c r="E15" s="16">
        <v>0.34542071549724829</v>
      </c>
    </row>
    <row r="16" spans="1:6" x14ac:dyDescent="0.3">
      <c r="A16" s="3" t="s">
        <v>19</v>
      </c>
      <c r="B16" s="26">
        <v>35058881.399999999</v>
      </c>
      <c r="C16" s="5">
        <v>21664194.791300066</v>
      </c>
      <c r="D16" s="5">
        <v>13394686.608699933</v>
      </c>
      <c r="E16" s="16">
        <v>0.38206257797774268</v>
      </c>
    </row>
    <row r="17" spans="1:5" x14ac:dyDescent="0.3">
      <c r="A17" s="3" t="s">
        <v>2</v>
      </c>
      <c r="B17" s="26">
        <v>22886336.25</v>
      </c>
      <c r="C17" s="5">
        <v>13486234.367200002</v>
      </c>
      <c r="D17" s="5">
        <v>9400101.8827999979</v>
      </c>
      <c r="E17" s="16">
        <v>0.41072986869184874</v>
      </c>
    </row>
    <row r="18" spans="1:5" x14ac:dyDescent="0.3">
      <c r="A18" s="3" t="s">
        <v>18</v>
      </c>
      <c r="B18" s="26">
        <v>25944172.039999999</v>
      </c>
      <c r="C18" s="5">
        <v>14726089.599699998</v>
      </c>
      <c r="D18" s="5">
        <v>11218082.440300001</v>
      </c>
      <c r="E18" s="16">
        <v>0.43239315646705839</v>
      </c>
    </row>
    <row r="19" spans="1:5" x14ac:dyDescent="0.3">
      <c r="A19" s="3" t="s">
        <v>20</v>
      </c>
      <c r="B19" s="26">
        <v>12006271.039999999</v>
      </c>
      <c r="C19" s="5">
        <v>8863150.5121000074</v>
      </c>
      <c r="D19" s="5">
        <v>3143120.5278999917</v>
      </c>
      <c r="E19" s="16">
        <v>0.26178990274568981</v>
      </c>
    </row>
    <row r="20" spans="1:5" x14ac:dyDescent="0.3">
      <c r="A20" s="3" t="s">
        <v>26</v>
      </c>
      <c r="B20" s="26">
        <v>161262512.18000001</v>
      </c>
      <c r="C20" s="5">
        <v>109652951.69660027</v>
      </c>
      <c r="D20" s="5">
        <v>51609560.483399734</v>
      </c>
      <c r="E20" s="16">
        <v>0.32003445677314968</v>
      </c>
    </row>
    <row r="21" spans="1:5" x14ac:dyDescent="0.3">
      <c r="A21" s="3" t="s">
        <v>4</v>
      </c>
      <c r="B21" s="26">
        <v>18414576.809999999</v>
      </c>
      <c r="C21" s="5">
        <v>11341862.119900001</v>
      </c>
      <c r="D21" s="5">
        <v>7072714.6900999974</v>
      </c>
      <c r="E21" s="16">
        <v>0.38408239098164743</v>
      </c>
    </row>
    <row r="22" spans="1:5" x14ac:dyDescent="0.3">
      <c r="A22" s="3" t="s">
        <v>23</v>
      </c>
      <c r="B22" s="26">
        <v>11717810.460000001</v>
      </c>
      <c r="C22" s="5">
        <v>8187152.0091000218</v>
      </c>
      <c r="D22" s="5">
        <v>3530658.4508999791</v>
      </c>
      <c r="E22" s="16">
        <v>0.30130701148924188</v>
      </c>
    </row>
    <row r="23" spans="1:5" x14ac:dyDescent="0.3">
      <c r="A23" s="3" t="s">
        <v>17</v>
      </c>
      <c r="B23" s="26">
        <v>7922197.0099999998</v>
      </c>
      <c r="C23" s="5">
        <v>4236964.9883000022</v>
      </c>
      <c r="D23" s="5">
        <v>3685232.0216999976</v>
      </c>
      <c r="E23" s="16">
        <v>0.46517803294316179</v>
      </c>
    </row>
    <row r="24" spans="1:5" x14ac:dyDescent="0.3">
      <c r="A24" s="3" t="s">
        <v>16</v>
      </c>
      <c r="B24" s="26">
        <v>7984235.1399999997</v>
      </c>
      <c r="C24" s="5">
        <v>4628370.2107999986</v>
      </c>
      <c r="D24" s="5">
        <v>3355864.9292000011</v>
      </c>
      <c r="E24" s="16">
        <v>0.42031138491745385</v>
      </c>
    </row>
    <row r="25" spans="1:5" x14ac:dyDescent="0.3">
      <c r="A25" s="3" t="s">
        <v>12</v>
      </c>
      <c r="B25" s="26">
        <v>11402159.76</v>
      </c>
      <c r="C25" s="5">
        <v>5903405.6805000016</v>
      </c>
      <c r="D25" s="5">
        <v>5498754.0794999981</v>
      </c>
      <c r="E25" s="16">
        <v>0.48225548450831374</v>
      </c>
    </row>
    <row r="26" spans="1:5" x14ac:dyDescent="0.3">
      <c r="A26" s="3" t="s">
        <v>15</v>
      </c>
      <c r="B26" s="26">
        <v>13677506.75</v>
      </c>
      <c r="C26" s="5">
        <v>9645390.2216000129</v>
      </c>
      <c r="D26" s="5">
        <v>4032116.5283999871</v>
      </c>
      <c r="E26" s="16">
        <v>0.29479908890558487</v>
      </c>
    </row>
    <row r="27" spans="1:5" x14ac:dyDescent="0.3">
      <c r="A27" s="3" t="s">
        <v>8</v>
      </c>
      <c r="B27" s="26">
        <v>5656740.3200000003</v>
      </c>
      <c r="C27" s="5">
        <v>3609869.4284999939</v>
      </c>
      <c r="D27" s="5">
        <v>2046870.8915000064</v>
      </c>
      <c r="E27" s="16">
        <v>0.36184635951257638</v>
      </c>
    </row>
    <row r="28" spans="1:5" x14ac:dyDescent="0.3">
      <c r="A28" s="3" t="s">
        <v>10</v>
      </c>
      <c r="B28" s="26">
        <v>31857231.300000001</v>
      </c>
      <c r="C28" s="5">
        <v>19403683.236900076</v>
      </c>
      <c r="D28" s="5">
        <v>12453548.063099924</v>
      </c>
      <c r="E28" s="16">
        <v>0.39091746378788178</v>
      </c>
    </row>
    <row r="29" spans="1:5" x14ac:dyDescent="0.3">
      <c r="A29" s="3" t="s">
        <v>14</v>
      </c>
      <c r="B29" s="26">
        <v>5189452.4400000004</v>
      </c>
      <c r="C29" s="5">
        <v>2980742.9290000112</v>
      </c>
      <c r="D29" s="5">
        <v>2208709.5109999892</v>
      </c>
      <c r="E29" s="16">
        <v>0.42561513696038211</v>
      </c>
    </row>
    <row r="30" spans="1:5" x14ac:dyDescent="0.3">
      <c r="A30" s="3" t="s">
        <v>24</v>
      </c>
      <c r="B30" s="26">
        <v>11829546.960000001</v>
      </c>
      <c r="C30" s="5">
        <v>6846307.8659000462</v>
      </c>
      <c r="D30" s="5">
        <v>4983239.0940999547</v>
      </c>
      <c r="E30" s="16">
        <v>0.42125358739012558</v>
      </c>
    </row>
    <row r="31" spans="1:5" x14ac:dyDescent="0.3">
      <c r="A31" s="3" t="s">
        <v>6</v>
      </c>
      <c r="B31" s="26">
        <v>48965337.950000003</v>
      </c>
      <c r="C31" s="5">
        <v>31375574.066199984</v>
      </c>
      <c r="D31" s="5">
        <v>17589763.883800019</v>
      </c>
      <c r="E31" s="16">
        <v>0.35922888762171851</v>
      </c>
    </row>
    <row r="32" spans="1:5" x14ac:dyDescent="0.3">
      <c r="A32" s="3" t="s">
        <v>22</v>
      </c>
      <c r="B32" s="26">
        <v>12618989.83</v>
      </c>
      <c r="C32" s="5">
        <v>8437890.9783999883</v>
      </c>
      <c r="D32" s="5">
        <v>4181098.8516000118</v>
      </c>
      <c r="E32" s="16">
        <v>0.33133387917153206</v>
      </c>
    </row>
    <row r="33" spans="1:5" x14ac:dyDescent="0.3">
      <c r="A33" s="3" t="s">
        <v>7</v>
      </c>
      <c r="B33" s="26">
        <v>1767821.3</v>
      </c>
      <c r="C33" s="5">
        <v>1056831.3793000036</v>
      </c>
      <c r="D33" s="5">
        <v>710989.92069999641</v>
      </c>
      <c r="E33" s="16">
        <v>0.40218427094412562</v>
      </c>
    </row>
    <row r="34" spans="1:5" x14ac:dyDescent="0.3">
      <c r="A34" s="3" t="s">
        <v>21</v>
      </c>
      <c r="B34" s="26">
        <v>34152244.240000002</v>
      </c>
      <c r="C34" s="5">
        <v>18739462.579300065</v>
      </c>
      <c r="D34" s="5">
        <v>15412781.660699937</v>
      </c>
      <c r="E34" s="16">
        <v>0.45129630581196428</v>
      </c>
    </row>
    <row r="35" spans="1:5" x14ac:dyDescent="0.3">
      <c r="A35" s="23" t="s">
        <v>25</v>
      </c>
      <c r="B35" s="27">
        <v>87780946.540000007</v>
      </c>
      <c r="C35" s="24">
        <v>55312877.968700089</v>
      </c>
      <c r="D35" s="24">
        <v>32468068.571299918</v>
      </c>
      <c r="E35" s="17">
        <v>0.3698760363275973</v>
      </c>
    </row>
    <row r="37" spans="1:5" x14ac:dyDescent="0.3">
      <c r="E37" s="13" t="str">
        <f t="shared" ref="E37:E45" si="0">IFERROR(D37/C37,"")</f>
        <v/>
      </c>
    </row>
    <row r="38" spans="1:5" x14ac:dyDescent="0.3">
      <c r="E38" s="13" t="str">
        <f t="shared" si="0"/>
        <v/>
      </c>
    </row>
    <row r="39" spans="1:5" x14ac:dyDescent="0.3">
      <c r="E39" s="13" t="str">
        <f t="shared" si="0"/>
        <v/>
      </c>
    </row>
    <row r="40" spans="1:5" x14ac:dyDescent="0.3">
      <c r="E40" s="13" t="str">
        <f t="shared" si="0"/>
        <v/>
      </c>
    </row>
    <row r="41" spans="1:5" x14ac:dyDescent="0.3">
      <c r="E41" s="13" t="str">
        <f t="shared" si="0"/>
        <v/>
      </c>
    </row>
    <row r="42" spans="1:5" x14ac:dyDescent="0.3">
      <c r="E42" s="13" t="str">
        <f t="shared" si="0"/>
        <v/>
      </c>
    </row>
    <row r="43" spans="1:5" x14ac:dyDescent="0.3">
      <c r="E43" s="13" t="str">
        <f t="shared" si="0"/>
        <v/>
      </c>
    </row>
    <row r="44" spans="1:5" x14ac:dyDescent="0.3">
      <c r="E44" s="13" t="str">
        <f t="shared" si="0"/>
        <v/>
      </c>
    </row>
    <row r="45" spans="1:5" x14ac:dyDescent="0.3">
      <c r="E45" s="13" t="str">
        <f t="shared" si="0"/>
        <v/>
      </c>
    </row>
  </sheetData>
  <conditionalFormatting pivot="1" sqref="B13:D35">
    <cfRule type="colorScale" priority="4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E13:E35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sqref="E37:E3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{906BA288-21E2-4293-8B4D-0AD4D484C526}</x14:id>
        </ext>
      </extLst>
    </cfRule>
  </conditionalFormatting>
  <pageMargins left="0.7" right="0.7" top="0.75" bottom="0.75" header="0.3" footer="0.3"/>
  <pageSetup paperSize="9" orientation="portrait" verticalDpi="0" r:id="rId2"/>
  <headerFooter>
    <oddHeader>&amp;L&amp;"Avenir Next LT Pro,Bold"&amp;24Atliq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06BA288-21E2-4293-8B4D-0AD4D484C52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E37:E317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0C59D-B9F8-4055-ADA9-20FE444A8216}">
  <sheetPr>
    <pageSetUpPr fitToPage="1"/>
  </sheetPr>
  <dimension ref="A3:M55"/>
  <sheetViews>
    <sheetView showGridLines="0" view="pageLayout" zoomScaleNormal="92" workbookViewId="0">
      <selection activeCell="A36" sqref="A36"/>
    </sheetView>
  </sheetViews>
  <sheetFormatPr defaultRowHeight="14.4" x14ac:dyDescent="0.3"/>
  <cols>
    <col min="1" max="1" width="15.5546875" bestFit="1" customWidth="1"/>
    <col min="2" max="2" width="11.109375" bestFit="1" customWidth="1"/>
    <col min="3" max="7" width="7.6640625" bestFit="1" customWidth="1"/>
    <col min="8" max="8" width="8.77734375" bestFit="1" customWidth="1"/>
    <col min="9" max="13" width="7.6640625" bestFit="1" customWidth="1"/>
  </cols>
  <sheetData>
    <row r="3" spans="1:13" ht="21" x14ac:dyDescent="0.4">
      <c r="A3" s="10" t="s">
        <v>123</v>
      </c>
    </row>
    <row r="4" spans="1:13" x14ac:dyDescent="0.3">
      <c r="A4" s="11" t="s">
        <v>95</v>
      </c>
    </row>
    <row r="5" spans="1:13" x14ac:dyDescent="0.3">
      <c r="A5" s="11"/>
    </row>
    <row r="6" spans="1:13" x14ac:dyDescent="0.3">
      <c r="A6" s="30" t="s">
        <v>132</v>
      </c>
    </row>
    <row r="7" spans="1:13" x14ac:dyDescent="0.3">
      <c r="A7" s="1" t="s">
        <v>43</v>
      </c>
      <c r="B7" s="2" t="s" vm="1">
        <v>88</v>
      </c>
    </row>
    <row r="8" spans="1:13" x14ac:dyDescent="0.3">
      <c r="A8" s="1" t="s">
        <v>1</v>
      </c>
      <c r="B8" s="2" t="s" vm="2">
        <v>88</v>
      </c>
      <c r="C8" s="2"/>
      <c r="D8" s="2"/>
      <c r="E8" s="2"/>
    </row>
    <row r="9" spans="1:13" x14ac:dyDescent="0.3">
      <c r="A9" s="1" t="s">
        <v>49</v>
      </c>
      <c r="B9" s="2" t="s" vm="3">
        <v>88</v>
      </c>
      <c r="C9" s="2"/>
      <c r="D9" s="2"/>
      <c r="E9" s="2"/>
    </row>
    <row r="10" spans="1:13" x14ac:dyDescent="0.3">
      <c r="A10" s="31" t="s">
        <v>86</v>
      </c>
      <c r="B10" s="32" t="s" vm="6">
        <v>92</v>
      </c>
      <c r="C10" s="2"/>
      <c r="D10" s="2"/>
      <c r="E10" s="2"/>
    </row>
    <row r="11" spans="1:13" x14ac:dyDescent="0.3">
      <c r="A11" s="2"/>
      <c r="B11" s="2"/>
      <c r="C11" s="2"/>
      <c r="D11" s="2"/>
      <c r="E11" s="2"/>
    </row>
    <row r="12" spans="1:13" x14ac:dyDescent="0.3">
      <c r="A12" s="31"/>
      <c r="B12" s="31" t="s">
        <v>126</v>
      </c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</row>
    <row r="13" spans="1:13" x14ac:dyDescent="0.3">
      <c r="A13" s="31"/>
      <c r="B13" s="33" t="s">
        <v>120</v>
      </c>
      <c r="C13" s="33"/>
      <c r="D13" s="33"/>
      <c r="E13" s="33" t="s">
        <v>119</v>
      </c>
      <c r="F13" s="33"/>
      <c r="G13" s="33"/>
      <c r="H13" s="33" t="s">
        <v>117</v>
      </c>
      <c r="I13" s="33"/>
      <c r="J13" s="33"/>
      <c r="K13" s="33" t="s">
        <v>118</v>
      </c>
      <c r="L13" s="33"/>
      <c r="M13" s="33"/>
    </row>
    <row r="14" spans="1:13" x14ac:dyDescent="0.3">
      <c r="A14" s="34" t="s">
        <v>103</v>
      </c>
      <c r="B14" s="33" t="s">
        <v>116</v>
      </c>
      <c r="C14" s="33" t="s">
        <v>115</v>
      </c>
      <c r="D14" s="33" t="s">
        <v>114</v>
      </c>
      <c r="E14" s="33" t="s">
        <v>107</v>
      </c>
      <c r="F14" s="33" t="s">
        <v>109</v>
      </c>
      <c r="G14" s="33" t="s">
        <v>108</v>
      </c>
      <c r="H14" s="33" t="s">
        <v>112</v>
      </c>
      <c r="I14" s="33" t="s">
        <v>105</v>
      </c>
      <c r="J14" s="33" t="s">
        <v>113</v>
      </c>
      <c r="K14" s="33" t="s">
        <v>111</v>
      </c>
      <c r="L14" s="33" t="s">
        <v>110</v>
      </c>
      <c r="M14" s="33" t="s">
        <v>106</v>
      </c>
    </row>
    <row r="15" spans="1:13" x14ac:dyDescent="0.3">
      <c r="A15" s="3" t="s">
        <v>90</v>
      </c>
      <c r="B15" s="7">
        <v>6462654.7000000002</v>
      </c>
      <c r="C15" s="7">
        <v>8038536.1100000003</v>
      </c>
      <c r="D15" s="7">
        <v>10735791.5</v>
      </c>
      <c r="E15" s="7">
        <v>11436776.859999999</v>
      </c>
      <c r="F15" s="7">
        <v>6521144.4299999997</v>
      </c>
      <c r="G15" s="7">
        <v>6080697.3300000001</v>
      </c>
      <c r="H15" s="7">
        <v>6412201.4000000004</v>
      </c>
      <c r="I15" s="7">
        <v>6321720.7000000002</v>
      </c>
      <c r="J15" s="7">
        <v>6489651.3499999996</v>
      </c>
      <c r="K15" s="7">
        <v>6184359.6699999999</v>
      </c>
      <c r="L15" s="7">
        <v>6483682.7400000002</v>
      </c>
      <c r="M15" s="7">
        <v>6311041.5599999996</v>
      </c>
    </row>
    <row r="16" spans="1:13" x14ac:dyDescent="0.3">
      <c r="A16" s="3" t="s">
        <v>100</v>
      </c>
      <c r="B16" s="8">
        <v>3821557.4640000053</v>
      </c>
      <c r="C16" s="8">
        <v>4664442.4928999906</v>
      </c>
      <c r="D16" s="8">
        <v>6281190.3094999958</v>
      </c>
      <c r="E16" s="8">
        <v>6703466.5721000051</v>
      </c>
      <c r="F16" s="8">
        <v>3855892.6254999992</v>
      </c>
      <c r="G16" s="8">
        <v>3530328.9526999989</v>
      </c>
      <c r="H16" s="8">
        <v>3754043.7395999972</v>
      </c>
      <c r="I16" s="8">
        <v>3705249.2085000016</v>
      </c>
      <c r="J16" s="8">
        <v>3842514.6996999932</v>
      </c>
      <c r="K16" s="8">
        <v>3587061.2112000054</v>
      </c>
      <c r="L16" s="8">
        <v>3794151.3340000017</v>
      </c>
      <c r="M16" s="8">
        <v>3698775.2235999992</v>
      </c>
    </row>
    <row r="17" spans="1:13" x14ac:dyDescent="0.3">
      <c r="A17" s="3" t="s">
        <v>101</v>
      </c>
      <c r="B17" s="8">
        <v>2641097.2359999949</v>
      </c>
      <c r="C17" s="8">
        <v>3374093.6171000097</v>
      </c>
      <c r="D17" s="8">
        <v>4454601.1905000042</v>
      </c>
      <c r="E17" s="8">
        <v>4733310.2878999943</v>
      </c>
      <c r="F17" s="8">
        <v>2665251.8045000006</v>
      </c>
      <c r="G17" s="8">
        <v>2550368.3773000012</v>
      </c>
      <c r="H17" s="8">
        <v>2658157.6604000032</v>
      </c>
      <c r="I17" s="8">
        <v>2616471.4914999986</v>
      </c>
      <c r="J17" s="8">
        <v>2647136.6503000064</v>
      </c>
      <c r="K17" s="8">
        <v>2597298.4587999946</v>
      </c>
      <c r="L17" s="8">
        <v>2689531.4059999986</v>
      </c>
      <c r="M17" s="8">
        <v>2612266.3364000004</v>
      </c>
    </row>
    <row r="18" spans="1:13" x14ac:dyDescent="0.3">
      <c r="A18" s="3" t="s">
        <v>102</v>
      </c>
      <c r="B18" s="18">
        <v>0.40867064056509084</v>
      </c>
      <c r="C18" s="18">
        <v>0.41973980970274072</v>
      </c>
      <c r="D18" s="18">
        <v>0.41492992766299569</v>
      </c>
      <c r="E18" s="18">
        <v>0.41386750356690921</v>
      </c>
      <c r="F18" s="18">
        <v>0.40870921248710951</v>
      </c>
      <c r="G18" s="18">
        <v>0.41942037876435484</v>
      </c>
      <c r="H18" s="18">
        <v>0.41454681389140446</v>
      </c>
      <c r="I18" s="18">
        <v>0.41388596802449662</v>
      </c>
      <c r="J18" s="18">
        <v>0.40790121187327061</v>
      </c>
      <c r="K18" s="18">
        <v>0.41997855839454995</v>
      </c>
      <c r="L18" s="18">
        <v>0.41481539332691014</v>
      </c>
      <c r="M18" s="18">
        <v>0.41392000220008068</v>
      </c>
    </row>
    <row r="21" spans="1:13" x14ac:dyDescent="0.3">
      <c r="A21" s="30" t="s">
        <v>132</v>
      </c>
    </row>
    <row r="22" spans="1:13" x14ac:dyDescent="0.3">
      <c r="A22" s="1" t="s">
        <v>43</v>
      </c>
      <c r="B22" s="2" t="s" vm="1">
        <v>88</v>
      </c>
    </row>
    <row r="23" spans="1:13" x14ac:dyDescent="0.3">
      <c r="A23" s="1" t="s">
        <v>1</v>
      </c>
      <c r="B23" s="2" t="s" vm="2">
        <v>88</v>
      </c>
      <c r="C23" s="2"/>
      <c r="D23" s="2"/>
      <c r="E23" s="2"/>
    </row>
    <row r="24" spans="1:13" x14ac:dyDescent="0.3">
      <c r="A24" s="1" t="s">
        <v>49</v>
      </c>
      <c r="B24" s="2" t="s" vm="3">
        <v>88</v>
      </c>
      <c r="C24" s="2"/>
      <c r="D24" s="2"/>
      <c r="E24" s="2"/>
    </row>
    <row r="25" spans="1:13" x14ac:dyDescent="0.3">
      <c r="A25" s="31" t="s">
        <v>86</v>
      </c>
      <c r="B25" s="32" t="s" vm="7">
        <v>93</v>
      </c>
      <c r="C25" s="2"/>
      <c r="D25" s="2"/>
      <c r="E25" s="2"/>
    </row>
    <row r="26" spans="1:13" x14ac:dyDescent="0.3">
      <c r="A26" s="2"/>
      <c r="B26" s="2"/>
      <c r="C26" s="2"/>
      <c r="D26" s="2"/>
      <c r="E26" s="2"/>
    </row>
    <row r="27" spans="1:13" x14ac:dyDescent="0.3">
      <c r="A27" s="31"/>
      <c r="B27" s="31" t="s">
        <v>126</v>
      </c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</row>
    <row r="28" spans="1:13" x14ac:dyDescent="0.3">
      <c r="A28" s="31"/>
      <c r="B28" s="33" t="s">
        <v>120</v>
      </c>
      <c r="C28" s="33"/>
      <c r="D28" s="33"/>
      <c r="E28" s="33" t="s">
        <v>119</v>
      </c>
      <c r="F28" s="33"/>
      <c r="G28" s="33"/>
      <c r="H28" s="33" t="s">
        <v>117</v>
      </c>
      <c r="I28" s="33"/>
      <c r="J28" s="33"/>
      <c r="K28" s="33" t="s">
        <v>118</v>
      </c>
      <c r="L28" s="33"/>
      <c r="M28" s="33"/>
    </row>
    <row r="29" spans="1:13" x14ac:dyDescent="0.3">
      <c r="A29" s="34" t="s">
        <v>103</v>
      </c>
      <c r="B29" s="33" t="s">
        <v>116</v>
      </c>
      <c r="C29" s="33" t="s">
        <v>115</v>
      </c>
      <c r="D29" s="33" t="s">
        <v>114</v>
      </c>
      <c r="E29" s="33" t="s">
        <v>107</v>
      </c>
      <c r="F29" s="33" t="s">
        <v>109</v>
      </c>
      <c r="G29" s="33" t="s">
        <v>108</v>
      </c>
      <c r="H29" s="33" t="s">
        <v>112</v>
      </c>
      <c r="I29" s="33" t="s">
        <v>105</v>
      </c>
      <c r="J29" s="33" t="s">
        <v>113</v>
      </c>
      <c r="K29" s="33" t="s">
        <v>111</v>
      </c>
      <c r="L29" s="33" t="s">
        <v>110</v>
      </c>
      <c r="M29" s="33" t="s">
        <v>106</v>
      </c>
    </row>
    <row r="30" spans="1:13" x14ac:dyDescent="0.3">
      <c r="A30" s="3" t="s">
        <v>90</v>
      </c>
      <c r="B30" s="7">
        <v>17101844.789999999</v>
      </c>
      <c r="C30" s="7">
        <v>20625353.16</v>
      </c>
      <c r="D30" s="7">
        <v>28693062.809999999</v>
      </c>
      <c r="E30" s="7">
        <v>29901819.449999999</v>
      </c>
      <c r="F30" s="7">
        <v>17134491.73</v>
      </c>
      <c r="G30" s="7">
        <v>15932938.42</v>
      </c>
      <c r="H30" s="7">
        <v>2111380.75</v>
      </c>
      <c r="I30" s="7">
        <v>7758449.8700000001</v>
      </c>
      <c r="J30" s="7">
        <v>9932571.8499999996</v>
      </c>
      <c r="K30" s="7">
        <v>14882796.6</v>
      </c>
      <c r="L30" s="7">
        <v>16079640.75</v>
      </c>
      <c r="M30" s="7">
        <v>16536602.9</v>
      </c>
    </row>
    <row r="31" spans="1:13" x14ac:dyDescent="0.3">
      <c r="A31" s="3" t="s">
        <v>100</v>
      </c>
      <c r="B31" s="8">
        <v>10642927.749500008</v>
      </c>
      <c r="C31" s="8">
        <v>12833528.90530004</v>
      </c>
      <c r="D31" s="8">
        <v>18066375.183499962</v>
      </c>
      <c r="E31" s="8">
        <v>18894707.737599999</v>
      </c>
      <c r="F31" s="8">
        <v>10666133.077600006</v>
      </c>
      <c r="G31" s="8">
        <v>9920239.5835000202</v>
      </c>
      <c r="H31" s="8">
        <v>1336896.5530999997</v>
      </c>
      <c r="I31" s="8">
        <v>4831348.9012000011</v>
      </c>
      <c r="J31" s="8">
        <v>6209275.3569000149</v>
      </c>
      <c r="K31" s="8">
        <v>9336005.6909999587</v>
      </c>
      <c r="L31" s="8">
        <v>10181585.144699998</v>
      </c>
      <c r="M31" s="8">
        <v>10452464.312899975</v>
      </c>
    </row>
    <row r="32" spans="1:13" x14ac:dyDescent="0.3">
      <c r="A32" s="3" t="s">
        <v>101</v>
      </c>
      <c r="B32" s="8">
        <v>6458917.0404999908</v>
      </c>
      <c r="C32" s="8">
        <v>7791824.2546999604</v>
      </c>
      <c r="D32" s="8">
        <v>10626687.626500037</v>
      </c>
      <c r="E32" s="8">
        <v>11007111.712400001</v>
      </c>
      <c r="F32" s="8">
        <v>6468358.6523999944</v>
      </c>
      <c r="G32" s="8">
        <v>6012698.8364999797</v>
      </c>
      <c r="H32" s="8">
        <v>774484.19690000033</v>
      </c>
      <c r="I32" s="8">
        <v>2927100.968799999</v>
      </c>
      <c r="J32" s="8">
        <v>3723296.4930999847</v>
      </c>
      <c r="K32" s="8">
        <v>5546790.909000041</v>
      </c>
      <c r="L32" s="8">
        <v>5898055.6053000018</v>
      </c>
      <c r="M32" s="8">
        <v>6084138.5871000253</v>
      </c>
    </row>
    <row r="33" spans="1:13" x14ac:dyDescent="0.3">
      <c r="A33" s="3" t="s">
        <v>102</v>
      </c>
      <c r="B33" s="18">
        <v>0.37767370244622545</v>
      </c>
      <c r="C33" s="18">
        <v>0.37777894973508225</v>
      </c>
      <c r="D33" s="18">
        <v>0.37035738209155084</v>
      </c>
      <c r="E33" s="18">
        <v>0.36810842667301308</v>
      </c>
      <c r="F33" s="18">
        <v>0.3775051372591835</v>
      </c>
      <c r="G33" s="18">
        <v>0.37737538914683005</v>
      </c>
      <c r="H33" s="18">
        <v>0.36681408452738823</v>
      </c>
      <c r="I33" s="18">
        <v>0.37727909799589887</v>
      </c>
      <c r="J33" s="18">
        <v>0.37485724234655143</v>
      </c>
      <c r="K33" s="18">
        <v>0.37269816003532841</v>
      </c>
      <c r="L33" s="18">
        <v>0.36680269770952451</v>
      </c>
      <c r="M33" s="18">
        <v>0.36791949494657245</v>
      </c>
    </row>
    <row r="36" spans="1:13" x14ac:dyDescent="0.3">
      <c r="A36" s="30" t="s">
        <v>132</v>
      </c>
    </row>
    <row r="37" spans="1:13" x14ac:dyDescent="0.3">
      <c r="A37" s="1" t="s">
        <v>43</v>
      </c>
      <c r="B37" s="2" t="s" vm="1">
        <v>88</v>
      </c>
    </row>
    <row r="38" spans="1:13" x14ac:dyDescent="0.3">
      <c r="A38" s="1" t="s">
        <v>1</v>
      </c>
      <c r="B38" s="2" t="s" vm="2">
        <v>88</v>
      </c>
      <c r="C38" s="2"/>
      <c r="D38" s="2"/>
      <c r="E38" s="2"/>
    </row>
    <row r="39" spans="1:13" x14ac:dyDescent="0.3">
      <c r="A39" s="1" t="s">
        <v>49</v>
      </c>
      <c r="B39" s="2" t="s" vm="3">
        <v>88</v>
      </c>
      <c r="C39" s="2"/>
      <c r="D39" s="2"/>
      <c r="E39" s="2"/>
    </row>
    <row r="40" spans="1:13" x14ac:dyDescent="0.3">
      <c r="A40" s="31" t="s">
        <v>86</v>
      </c>
      <c r="B40" s="32" t="s" vm="8">
        <v>94</v>
      </c>
      <c r="C40" s="2"/>
      <c r="D40" s="2"/>
      <c r="E40" s="2"/>
    </row>
    <row r="41" spans="1:13" x14ac:dyDescent="0.3">
      <c r="A41" s="2"/>
      <c r="B41" s="2"/>
      <c r="C41" s="2"/>
      <c r="D41" s="2"/>
      <c r="E41" s="2"/>
    </row>
    <row r="42" spans="1:13" x14ac:dyDescent="0.3">
      <c r="A42" s="31"/>
      <c r="B42" s="31" t="s">
        <v>126</v>
      </c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</row>
    <row r="43" spans="1:13" x14ac:dyDescent="0.3">
      <c r="A43" s="31"/>
      <c r="B43" s="33" t="s">
        <v>120</v>
      </c>
      <c r="C43" s="33"/>
      <c r="D43" s="33"/>
      <c r="E43" s="33" t="s">
        <v>119</v>
      </c>
      <c r="F43" s="33"/>
      <c r="G43" s="33"/>
      <c r="H43" s="33" t="s">
        <v>117</v>
      </c>
      <c r="I43" s="33"/>
      <c r="J43" s="33"/>
      <c r="K43" s="33" t="s">
        <v>118</v>
      </c>
      <c r="L43" s="33"/>
      <c r="M43" s="33"/>
    </row>
    <row r="44" spans="1:13" x14ac:dyDescent="0.3">
      <c r="A44" s="34" t="s">
        <v>103</v>
      </c>
      <c r="B44" s="33" t="s">
        <v>116</v>
      </c>
      <c r="C44" s="33" t="s">
        <v>115</v>
      </c>
      <c r="D44" s="33" t="s">
        <v>114</v>
      </c>
      <c r="E44" s="33" t="s">
        <v>107</v>
      </c>
      <c r="F44" s="33" t="s">
        <v>109</v>
      </c>
      <c r="G44" s="33" t="s">
        <v>108</v>
      </c>
      <c r="H44" s="33" t="s">
        <v>112</v>
      </c>
      <c r="I44" s="33" t="s">
        <v>105</v>
      </c>
      <c r="J44" s="33" t="s">
        <v>113</v>
      </c>
      <c r="K44" s="33" t="s">
        <v>111</v>
      </c>
      <c r="L44" s="33" t="s">
        <v>110</v>
      </c>
      <c r="M44" s="33" t="s">
        <v>106</v>
      </c>
    </row>
    <row r="45" spans="1:13" x14ac:dyDescent="0.3">
      <c r="A45" s="3" t="s">
        <v>90</v>
      </c>
      <c r="B45" s="7">
        <v>44817070.079999998</v>
      </c>
      <c r="C45" s="7">
        <v>54591631.43</v>
      </c>
      <c r="D45" s="7">
        <v>74342414.200000003</v>
      </c>
      <c r="E45" s="7">
        <v>78058681.439999998</v>
      </c>
      <c r="F45" s="7">
        <v>44788916.310000002</v>
      </c>
      <c r="G45" s="7">
        <v>41823079.060000002</v>
      </c>
      <c r="H45" s="7">
        <v>43950347.270000003</v>
      </c>
      <c r="I45" s="7">
        <v>43541437.909999996</v>
      </c>
      <c r="J45" s="7">
        <v>44400215.920000002</v>
      </c>
      <c r="K45" s="7">
        <v>41468863.57</v>
      </c>
      <c r="L45" s="7">
        <v>44047274.549999997</v>
      </c>
      <c r="M45" s="7">
        <v>43047163.530000001</v>
      </c>
    </row>
    <row r="46" spans="1:13" x14ac:dyDescent="0.3">
      <c r="A46" s="3" t="s">
        <v>100</v>
      </c>
      <c r="B46" s="8">
        <v>28389759.972799942</v>
      </c>
      <c r="C46" s="8">
        <v>34653627.853799962</v>
      </c>
      <c r="D46" s="8">
        <v>47364021.602899969</v>
      </c>
      <c r="E46" s="8">
        <v>49757549.060299978</v>
      </c>
      <c r="F46" s="8">
        <v>28360377.980600066</v>
      </c>
      <c r="G46" s="8">
        <v>26543564.92499999</v>
      </c>
      <c r="H46" s="8">
        <v>27966289.114600029</v>
      </c>
      <c r="I46" s="8">
        <v>27722116.393400081</v>
      </c>
      <c r="J46" s="8">
        <v>28134310.449800026</v>
      </c>
      <c r="K46" s="8">
        <v>26354468.70899998</v>
      </c>
      <c r="L46" s="8">
        <v>28027929.991900072</v>
      </c>
      <c r="M46" s="8">
        <v>27440246.133399978</v>
      </c>
    </row>
    <row r="47" spans="1:13" x14ac:dyDescent="0.3">
      <c r="A47" s="3" t="s">
        <v>101</v>
      </c>
      <c r="B47" s="8">
        <v>16427310.107200056</v>
      </c>
      <c r="C47" s="8">
        <v>19938003.576200038</v>
      </c>
      <c r="D47" s="8">
        <v>26978392.597100034</v>
      </c>
      <c r="E47" s="8">
        <v>28301132.37970002</v>
      </c>
      <c r="F47" s="8">
        <v>16428538.329399936</v>
      </c>
      <c r="G47" s="8">
        <v>15279514.135000013</v>
      </c>
      <c r="H47" s="8">
        <v>15984058.155399974</v>
      </c>
      <c r="I47" s="8">
        <v>15819321.516599916</v>
      </c>
      <c r="J47" s="8">
        <v>16265905.470199976</v>
      </c>
      <c r="K47" s="8">
        <v>15114394.86100002</v>
      </c>
      <c r="L47" s="8">
        <v>16019344.558099926</v>
      </c>
      <c r="M47" s="8">
        <v>15606917.396600023</v>
      </c>
    </row>
    <row r="48" spans="1:13" x14ac:dyDescent="0.3">
      <c r="A48" s="3" t="s">
        <v>102</v>
      </c>
      <c r="B48" s="18">
        <v>0.36654136644534657</v>
      </c>
      <c r="C48" s="18">
        <v>0.36522087825430716</v>
      </c>
      <c r="D48" s="18">
        <v>0.36289368441171815</v>
      </c>
      <c r="E48" s="18">
        <v>0.36256226543429071</v>
      </c>
      <c r="F48" s="18">
        <v>0.36679919236474007</v>
      </c>
      <c r="G48" s="18">
        <v>0.3653369019789241</v>
      </c>
      <c r="H48" s="18">
        <v>0.36368445639815244</v>
      </c>
      <c r="I48" s="18">
        <v>0.36331646991765404</v>
      </c>
      <c r="J48" s="18">
        <v>0.36634744073109399</v>
      </c>
      <c r="K48" s="18">
        <v>0.36447574299900254</v>
      </c>
      <c r="L48" s="18">
        <v>0.36368526138695967</v>
      </c>
      <c r="M48" s="18">
        <v>0.36255390870814069</v>
      </c>
    </row>
    <row r="52" spans="1:13" ht="18" x14ac:dyDescent="0.35">
      <c r="A52" s="35" t="s">
        <v>121</v>
      </c>
    </row>
    <row r="53" spans="1:13" x14ac:dyDescent="0.3">
      <c r="A53" s="19"/>
    </row>
    <row r="54" spans="1:13" x14ac:dyDescent="0.3">
      <c r="A54" s="21" t="s">
        <v>91</v>
      </c>
      <c r="B54" s="20">
        <f>B47/B32-1</f>
        <v>1.5433536309870926</v>
      </c>
      <c r="C54" s="20">
        <f t="shared" ref="C54:M54" si="0">C47/C32-1</f>
        <v>1.5588364065287545</v>
      </c>
      <c r="D54" s="20">
        <f t="shared" si="0"/>
        <v>1.5387395908602173</v>
      </c>
      <c r="E54" s="20">
        <f t="shared" si="0"/>
        <v>1.5711679066378093</v>
      </c>
      <c r="F54" s="20">
        <f t="shared" si="0"/>
        <v>1.5398310780594016</v>
      </c>
      <c r="G54" s="20">
        <f t="shared" si="0"/>
        <v>1.5412072931785636</v>
      </c>
      <c r="H54" s="20">
        <f t="shared" si="0"/>
        <v>19.638327056095893</v>
      </c>
      <c r="I54" s="20">
        <f t="shared" si="0"/>
        <v>4.4044331525349607</v>
      </c>
      <c r="J54" s="20">
        <f t="shared" si="0"/>
        <v>3.3686839069475027</v>
      </c>
      <c r="K54" s="20">
        <f t="shared" si="0"/>
        <v>1.724889960513186</v>
      </c>
      <c r="L54" s="20">
        <f t="shared" si="0"/>
        <v>1.7160382387214046</v>
      </c>
      <c r="M54" s="20">
        <f t="shared" si="0"/>
        <v>1.5651811136733134</v>
      </c>
    </row>
    <row r="55" spans="1:13" x14ac:dyDescent="0.3">
      <c r="A55" s="21" t="s">
        <v>122</v>
      </c>
      <c r="B55" s="20">
        <f>B32/B17-1</f>
        <v>1.4455430691685458</v>
      </c>
      <c r="C55" s="20">
        <f t="shared" ref="C55:M55" si="1">C32/C17-1</f>
        <v>1.3093088511862137</v>
      </c>
      <c r="D55" s="20">
        <f t="shared" si="1"/>
        <v>1.3855530881558558</v>
      </c>
      <c r="E55" s="20">
        <f t="shared" si="1"/>
        <v>1.3254574585017274</v>
      </c>
      <c r="F55" s="20">
        <f t="shared" si="1"/>
        <v>1.4269221547768369</v>
      </c>
      <c r="G55" s="20">
        <f t="shared" si="1"/>
        <v>1.3575805322937091</v>
      </c>
      <c r="H55" s="20">
        <f t="shared" si="1"/>
        <v>-0.7086387280792612</v>
      </c>
      <c r="I55" s="20">
        <f t="shared" si="1"/>
        <v>0.11872075744342214</v>
      </c>
      <c r="J55" s="20">
        <f t="shared" si="1"/>
        <v>0.40653732125163033</v>
      </c>
      <c r="K55" s="20">
        <f t="shared" si="1"/>
        <v>1.1356001233538531</v>
      </c>
      <c r="L55" s="20">
        <f t="shared" si="1"/>
        <v>1.1929677385964701</v>
      </c>
      <c r="M55" s="20">
        <f t="shared" si="1"/>
        <v>1.3290651884618545</v>
      </c>
    </row>
  </sheetData>
  <conditionalFormatting pivot="1" sqref="B15:M17">
    <cfRule type="colorScale" priority="9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B18:M18">
    <cfRule type="colorScale" priority="7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B30:M32">
    <cfRule type="colorScale" priority="5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B33:M33">
    <cfRule type="colorScale" priority="4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B45:M47">
    <cfRule type="colorScale" priority="3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B48:M48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sqref="B54:M55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0866141732283472" right="0.70866141732283472" top="0.74803149606299213" bottom="0.74803149606299213" header="0.31496062992125984" footer="0.31496062992125984"/>
  <pageSetup paperSize="9" scale="77" fitToHeight="0" orientation="portrait" verticalDpi="0" r:id="rId4"/>
  <headerFooter>
    <oddHeader xml:space="preserve">&amp;L&amp;"Avenir Next LT Pro,Bold"&amp;24Atliq Hardwares
&amp;R&amp;G
</oddHeader>
  </headerFooter>
  <legacyDrawingHF r:id="rId5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53234E-E750-4CDE-87F4-04DBC406C47E}">
  <dimension ref="A3:F46"/>
  <sheetViews>
    <sheetView showGridLines="0" view="pageLayout" zoomScaleNormal="92" workbookViewId="0">
      <selection activeCell="E8" sqref="E8"/>
    </sheetView>
  </sheetViews>
  <sheetFormatPr defaultRowHeight="14.4" x14ac:dyDescent="0.3"/>
  <cols>
    <col min="1" max="1" width="15.5546875" bestFit="1" customWidth="1"/>
    <col min="2" max="2" width="17.6640625" bestFit="1" customWidth="1"/>
    <col min="3" max="4" width="8.21875" bestFit="1" customWidth="1"/>
    <col min="5" max="5" width="15" bestFit="1" customWidth="1"/>
    <col min="6" max="6" width="14.88671875" bestFit="1" customWidth="1"/>
  </cols>
  <sheetData>
    <row r="3" spans="1:6" ht="21" x14ac:dyDescent="0.4">
      <c r="A3" s="10" t="s">
        <v>104</v>
      </c>
    </row>
    <row r="4" spans="1:6" x14ac:dyDescent="0.3">
      <c r="A4" s="11" t="s">
        <v>95</v>
      </c>
    </row>
    <row r="5" spans="1:6" x14ac:dyDescent="0.3">
      <c r="A5" s="11"/>
    </row>
    <row r="6" spans="1:6" x14ac:dyDescent="0.3">
      <c r="A6" s="11"/>
    </row>
    <row r="7" spans="1:6" x14ac:dyDescent="0.3">
      <c r="A7" s="11"/>
    </row>
    <row r="8" spans="1:6" x14ac:dyDescent="0.3">
      <c r="A8" s="30" t="s">
        <v>132</v>
      </c>
    </row>
    <row r="9" spans="1:6" x14ac:dyDescent="0.3">
      <c r="A9" s="1" t="s">
        <v>43</v>
      </c>
      <c r="B9" s="2" t="s" vm="1">
        <v>88</v>
      </c>
      <c r="C9" s="2"/>
      <c r="D9" s="2"/>
      <c r="E9" s="2"/>
      <c r="F9" s="2"/>
    </row>
    <row r="10" spans="1:6" x14ac:dyDescent="0.3">
      <c r="A10" s="1" t="s">
        <v>1</v>
      </c>
      <c r="B10" s="2" t="s" vm="2">
        <v>88</v>
      </c>
      <c r="C10" s="2"/>
      <c r="D10" s="2"/>
      <c r="E10" s="2"/>
      <c r="F10" s="2"/>
    </row>
    <row r="11" spans="1:6" x14ac:dyDescent="0.3">
      <c r="A11" s="1" t="s">
        <v>49</v>
      </c>
      <c r="B11" s="2" t="s" vm="3">
        <v>88</v>
      </c>
      <c r="C11" s="2"/>
      <c r="D11" s="2"/>
      <c r="E11" s="2"/>
      <c r="F11" s="2"/>
    </row>
    <row r="12" spans="1:6" x14ac:dyDescent="0.3">
      <c r="A12" s="2"/>
      <c r="B12" s="2"/>
      <c r="C12" s="2"/>
      <c r="D12" s="2"/>
      <c r="E12" s="2"/>
      <c r="F12" s="2"/>
    </row>
    <row r="13" spans="1:6" x14ac:dyDescent="0.3">
      <c r="A13" s="31"/>
      <c r="B13" s="31" t="s">
        <v>139</v>
      </c>
      <c r="C13" s="31"/>
      <c r="D13" s="31"/>
      <c r="E13" s="36"/>
    </row>
    <row r="14" spans="1:6" x14ac:dyDescent="0.3">
      <c r="A14" s="34" t="s">
        <v>103</v>
      </c>
      <c r="B14" s="33">
        <v>2019</v>
      </c>
      <c r="C14" s="33">
        <v>2020</v>
      </c>
      <c r="D14" s="33">
        <v>2021</v>
      </c>
      <c r="E14" s="37" t="s">
        <v>91</v>
      </c>
    </row>
    <row r="15" spans="1:6" x14ac:dyDescent="0.3">
      <c r="A15" s="3" t="s">
        <v>90</v>
      </c>
      <c r="B15" s="6">
        <v>87478258.349999994</v>
      </c>
      <c r="C15" s="6">
        <v>196690953.08000001</v>
      </c>
      <c r="D15" s="6">
        <v>598877095.26999998</v>
      </c>
      <c r="E15" s="15">
        <f>IFERROR(D15/C15-1,"")</f>
        <v>2.0447617742053392</v>
      </c>
    </row>
    <row r="16" spans="1:6" x14ac:dyDescent="0.3">
      <c r="A16" s="3" t="s">
        <v>100</v>
      </c>
      <c r="B16" s="5">
        <v>51238673.83329998</v>
      </c>
      <c r="C16" s="5">
        <v>123371488.19679998</v>
      </c>
      <c r="D16" s="5">
        <v>380714262.18750048</v>
      </c>
      <c r="E16" s="15">
        <f>IFERROR(D16/C16-1,"")</f>
        <v>2.0859177250110816</v>
      </c>
    </row>
    <row r="17" spans="1:5" x14ac:dyDescent="0.3">
      <c r="A17" s="3" t="s">
        <v>101</v>
      </c>
      <c r="B17" s="5">
        <v>36239584.516700014</v>
      </c>
      <c r="C17" s="5">
        <v>73319464.883200034</v>
      </c>
      <c r="D17" s="5">
        <v>218162833.0824995</v>
      </c>
      <c r="E17" s="15">
        <f>IFERROR(D17/C17-1,"")</f>
        <v>1.9755104381904451</v>
      </c>
    </row>
    <row r="18" spans="1:5" x14ac:dyDescent="0.3">
      <c r="A18" s="3" t="s">
        <v>102</v>
      </c>
      <c r="B18" s="17">
        <v>0.41426961624802416</v>
      </c>
      <c r="C18" s="17">
        <v>0.37276480557485958</v>
      </c>
      <c r="D18" s="17">
        <v>0.36428648683607134</v>
      </c>
      <c r="E18" s="14">
        <f>IFERROR(D18/C18-1,"")</f>
        <v>-2.2744418496572938E-2</v>
      </c>
    </row>
    <row r="19" spans="1:5" x14ac:dyDescent="0.3">
      <c r="E19" s="13" t="str">
        <f t="shared" ref="E19:E46" si="0">IFERROR(D19/C19,"")</f>
        <v/>
      </c>
    </row>
    <row r="20" spans="1:5" x14ac:dyDescent="0.3">
      <c r="E20" s="13" t="str">
        <f t="shared" si="0"/>
        <v/>
      </c>
    </row>
    <row r="21" spans="1:5" x14ac:dyDescent="0.3">
      <c r="E21" s="13" t="str">
        <f t="shared" si="0"/>
        <v/>
      </c>
    </row>
    <row r="22" spans="1:5" x14ac:dyDescent="0.3">
      <c r="E22" s="13" t="str">
        <f t="shared" si="0"/>
        <v/>
      </c>
    </row>
    <row r="23" spans="1:5" x14ac:dyDescent="0.3">
      <c r="E23" s="13" t="str">
        <f t="shared" si="0"/>
        <v/>
      </c>
    </row>
    <row r="24" spans="1:5" x14ac:dyDescent="0.3">
      <c r="E24" s="13" t="str">
        <f t="shared" si="0"/>
        <v/>
      </c>
    </row>
    <row r="25" spans="1:5" x14ac:dyDescent="0.3">
      <c r="E25" s="13" t="str">
        <f t="shared" si="0"/>
        <v/>
      </c>
    </row>
    <row r="26" spans="1:5" x14ac:dyDescent="0.3">
      <c r="E26" s="13" t="str">
        <f t="shared" si="0"/>
        <v/>
      </c>
    </row>
    <row r="27" spans="1:5" x14ac:dyDescent="0.3">
      <c r="E27" s="13" t="str">
        <f t="shared" si="0"/>
        <v/>
      </c>
    </row>
    <row r="28" spans="1:5" x14ac:dyDescent="0.3">
      <c r="E28" s="13" t="str">
        <f t="shared" si="0"/>
        <v/>
      </c>
    </row>
    <row r="29" spans="1:5" x14ac:dyDescent="0.3">
      <c r="E29" s="13" t="str">
        <f t="shared" si="0"/>
        <v/>
      </c>
    </row>
    <row r="30" spans="1:5" x14ac:dyDescent="0.3">
      <c r="E30" s="13" t="str">
        <f t="shared" si="0"/>
        <v/>
      </c>
    </row>
    <row r="31" spans="1:5" x14ac:dyDescent="0.3">
      <c r="E31" s="13" t="str">
        <f t="shared" si="0"/>
        <v/>
      </c>
    </row>
    <row r="32" spans="1:5" x14ac:dyDescent="0.3">
      <c r="E32" s="13" t="str">
        <f t="shared" si="0"/>
        <v/>
      </c>
    </row>
    <row r="33" spans="5:5" x14ac:dyDescent="0.3">
      <c r="E33" s="13" t="str">
        <f t="shared" si="0"/>
        <v/>
      </c>
    </row>
    <row r="34" spans="5:5" x14ac:dyDescent="0.3">
      <c r="E34" s="13" t="str">
        <f t="shared" si="0"/>
        <v/>
      </c>
    </row>
    <row r="35" spans="5:5" x14ac:dyDescent="0.3">
      <c r="E35" s="13" t="str">
        <f t="shared" si="0"/>
        <v/>
      </c>
    </row>
    <row r="36" spans="5:5" x14ac:dyDescent="0.3">
      <c r="E36" s="13" t="str">
        <f t="shared" si="0"/>
        <v/>
      </c>
    </row>
    <row r="37" spans="5:5" x14ac:dyDescent="0.3">
      <c r="E37" s="13" t="str">
        <f t="shared" si="0"/>
        <v/>
      </c>
    </row>
    <row r="38" spans="5:5" x14ac:dyDescent="0.3">
      <c r="E38" s="13" t="str">
        <f t="shared" si="0"/>
        <v/>
      </c>
    </row>
    <row r="39" spans="5:5" x14ac:dyDescent="0.3">
      <c r="E39" s="13" t="str">
        <f t="shared" si="0"/>
        <v/>
      </c>
    </row>
    <row r="40" spans="5:5" x14ac:dyDescent="0.3">
      <c r="E40" s="13" t="str">
        <f t="shared" si="0"/>
        <v/>
      </c>
    </row>
    <row r="41" spans="5:5" x14ac:dyDescent="0.3">
      <c r="E41" s="13" t="str">
        <f t="shared" si="0"/>
        <v/>
      </c>
    </row>
    <row r="42" spans="5:5" x14ac:dyDescent="0.3">
      <c r="E42" s="13" t="str">
        <f t="shared" si="0"/>
        <v/>
      </c>
    </row>
    <row r="43" spans="5:5" x14ac:dyDescent="0.3">
      <c r="E43" s="13" t="str">
        <f t="shared" si="0"/>
        <v/>
      </c>
    </row>
    <row r="44" spans="5:5" x14ac:dyDescent="0.3">
      <c r="E44" s="13" t="str">
        <f t="shared" si="0"/>
        <v/>
      </c>
    </row>
    <row r="45" spans="5:5" x14ac:dyDescent="0.3">
      <c r="E45" s="13" t="str">
        <f t="shared" si="0"/>
        <v/>
      </c>
    </row>
    <row r="46" spans="5:5" x14ac:dyDescent="0.3">
      <c r="E46" s="13" t="str">
        <f t="shared" si="0"/>
        <v/>
      </c>
    </row>
  </sheetData>
  <conditionalFormatting pivot="1" sqref="B15:D17">
    <cfRule type="colorScale" priority="4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sqref="E15:E18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{9CF5564E-646E-49FC-BD53-B5C4DAA2F628}</x14:id>
        </ext>
      </extLst>
    </cfRule>
  </conditionalFormatting>
  <conditionalFormatting pivot="1" sqref="B18:D18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sqref="E16:E3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{249BA1B6-35E0-4292-BF69-5C635F92C9E6}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paperSize="9" orientation="portrait" verticalDpi="0" r:id="rId2"/>
  <headerFooter>
    <oddHeader xml:space="preserve">&amp;L&amp;"Avenir Next LT Pro,Bold"&amp;24Atliq Hardwares
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CF5564E-646E-49FC-BD53-B5C4DAA2F62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E15:E18</xm:sqref>
        </x14:conditionalFormatting>
        <x14:conditionalFormatting xmlns:xm="http://schemas.microsoft.com/office/excel/2006/main">
          <x14:cfRule type="dataBar" id="{249BA1B6-35E0-4292-BF69-5C635F92C9E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E16:E318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0 0 4 b 9 7 8 - f e a 3 - 4 6 1 d - 9 9 0 f - e e b 4 5 c 4 1 a 8 8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1 6 5 6 a 3 8 d - f 5 f c - 4 a 5 5 - a b 1 c - 2 c 8 9 b a 0 e c a f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_ d 2 2 f e d 3 0 - 3 9 b d - 4 5 f d - a f 0 9 - 0 7 c 4 b 8 b a 1 3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 1 0 6 < / i n t > < / v a l u e > < / i t e m > < i t e m > < k e y > < s t r i n g > N a m e < / s t r i n g > < / k e y > < v a l u e > < i n t > 9 2 < / i n t > < / v a l u e > < / i t e m > < i t e m > < k e y > < s t r i n g > E x t e n s i o n < / s t r i n g > < / k e y > < v a l u e > < i n t > 1 2 5 < / i n t > < / v a l u e > < / i t e m > < i t e m > < k e y > < s t r i n g > D a t e   a c c e s s e d < / s t r i n g > < / k e y > < v a l u e > < i n t > 1 6 5 < / i n t > < / v a l u e > < / i t e m > < i t e m > < k e y > < s t r i n g > D a t e   m o d i f i e d < / s t r i n g > < / k e y > < v a l u e > < i n t > 1 5 6 < / i n t > < / v a l u e > < / i t e m > < i t e m > < k e y > < s t r i n g > D a t e   c r e a t e d < / s t r i n g > < / k e y > < v a l u e > < i n t > 1 4 7 < / i n t > < / v a l u e > < / i t e m > < i t e m > < k e y > < s t r i n g > F o l d e r   P a t h < / s t r i n g > < / k e y > < v a l u e > < i n t > 1 3 8 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9 2 4 5 6 8 a 9 - 4 9 5 6 - 4 e 0 4 - 9 d 5 5 - 1 6 e 1 e 1 2 d b c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a f 2 4 c 1 1 a - 5 b 5 d - 4 7 e a - b 7 b d - a a a e c 2 e 5 5 e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 Y e a r < / s t r i n g > < / k e y > < v a l u e > < i n t > 8 0 < / i n t > < / v a l u e > < / i t e m > < i t e m > < k e y > < s t r i n g > F i s c a l   Y e a r < / s t r i n g > < / k e y > < v a l u e > < i n t > 1 3 4 < / i n t > < / v a l u e > < / i t e m > < i t e m > < k e y > < s t r i n g > M o n t h < / s t r i n g > < / k e y > < v a l u e > < i n t > 9 4 < / i n t > < / v a l u e > < / i t e m > < i t e m > < k e y > < s t r i n g > Q u a r t e r < / s t r i n g > < / k e y > < v a l u e > < i n t > 1 0 4 < / i n t > < / v a l u e > < / i t e m > < i t e m > < k e y > < s t r i n g > F i s c a l   M o n t h   n u m b e r < / s t r i n g > < / k e y > < v a l u e > < i n t > 2 1 9 < / i n t > < / v a l u e > < / i t e m > < i t e m > < k e y > < s t r i n g > Q u a r t e r   F Y < / s t r i n g > < / k e y > < v a l u e > < i n t > 1 3 3 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 F i s c a l   Y e a r 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 F i s c a l   M o n t h   n u m b e r < / s t r i n g > < / k e y > < v a l u e > < i n t > 5 < / i n t > < / v a l u e > < / i t e m > < i t e m > < k e y > < s t r i n g > Q u a r t e r  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b 1 d 4 d c 3 - 3 2 a c - 4 2 2 7 - b 2 1 8 - 1 6 c 9 c 1 5 c f 8 3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b d f 8 1 a e - e 6 c 6 - 4 6 8 3 - b 3 f 1 - c 8 3 3 8 f 6 7 b 6 f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3 4 4 3 6 8 2 8 - d 0 6 0 - 4 6 f 4 - 9 7 e 6 - d 1 5 6 d d 7 4 2 6 c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 S a l e s _ d 2 2 f e d 3 0 - 3 9 b d - 4 5 f d - a f 0 9 - 0 7 c 4 b 8 b a 1 3 7 0 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 f a c t _ s a l e s _ m o n t h l y _ 9 a 6 a b b c 3 - 6 e f c - 4 2 0 9 - 8 2 a 6 - a 3 0 0 2 2 d b 7 f d 9 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 n s _ t a r g e t _ 2 0 2 1 _ f 6 7 e a 2 7 9 - 5 7 c a - 4 4 7 b - b 3 2 3 - f d e 0 9 e d b c e d c 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 d i m _ d a t e _ a f 2 4 c 1 1 a - 5 b 5 d - 4 7 e a - b 7 b d - a a a e c 2 e 5 5 e 0 1 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 d i m _ c u s t o m e r _ 9 2 4 5 6 8 a 9 - 4 9 5 6 - 4 e 0 4 - 9 d 5 5 - 1 6 e 1 e 1 2 d b c 9 5 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 d i m _ m a r k e t _ 8 3 e 2 9 3 3 f - a 7 b 8 - 4 6 5 6 - b 4 f 6 - d f e c 3 7 a 7 8 0 2 8 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 d i m _ p r o d u c t _ 5 6 f 6 f 9 4 4 - 0 1 6 f - 4 b 6 4 - 8 a 1 3 - f 1 6 d a 7 0 8 0 9 5 a 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3 1 e 1 4 3 9 a - a 3 5 6 - 4 1 c f - 9 8 6 b - 8 f c 9 b e 9 3 f 5 6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9 a 6 a b b c 3 - 6 e f c - 4 2 0 9 - 8 2 a 6 - a 3 0 0 2 2 d b 7 f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 1 7 8 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 F Y < / s t r i n g > < / k e y > < v a l u e > < i n t > 6 5 < / i n t > < / v a l u e > < / i t e m > < i t e m > < k e y > < s t r i n g > f r e i g h t _ c o s t < / s t r i n g > < / k e y > < v a l u e > < i n t > 1 3 6 < / i n t > < / v a l u e > < / i t e m > < i t e m > < k e y > < s t r i n g > m a n u f a c t u r i n g _ c o s t < / s t r i n g > < / k e y > < v a l u e > < i n t > 2 0 4 < / i n t > < / v a l u e > < / i t e m > < i t e m > < k e y > < s t r i n g > T o t a l _ C O G S < / s t r i n g > < / k e y > < v a l u e > < i n t > 1 4 6 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a 0 7 a c 9 2 - 5 1 0 7 - 4 1 c d - a 7 3 5 - e 9 6 4 5 d c 2 4 3 b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2 3 d c a 3 d - 1 0 b 5 - 4 5 5 b - 8 e 7 a - c 6 b b 5 7 f f 2 5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2 f 9 d b d f a - c 4 7 1 - 4 c e 8 - 9 4 c e - 2 e 1 e 0 5 4 a f 3 f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2 e 5 3 9 f 8 5 - 4 c 9 9 - 4 5 f 5 - a f f 2 - 0 e 7 b 1 a b b 8 3 a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9 f 6 7 8 8 7 4 - 1 5 e d - 4 2 6 e - b d 7 d - f 1 1 7 0 4 7 a 7 c 5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n s _ t a r g e t _ 2 0 2 1 _ f 6 7 e a 2 7 9 - 5 7 c a - 4 4 7 b - b 3 2 3 - f d e 0 9 e d b c e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 T a g s \ T a b l e s \ & l t ; T a b l e s \ n s _ t a r g e t _ 2 0 2 1 & g t ; 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 T a b l e s \ n s _ t a r g e t _ 2 0 2 1 < / K e y > < / D i a g r a m O b j e c t K e y > < D i a g r a m O b j e c t K e y > < K e y > T a b l e s \ n s _ t a r g e t _ 2 0 2 1 \ C o l u m n s \ m a r k e t < / K e y > < / D i a g r a m O b j e c t K e y > < D i a g r a m O b j e c t K e y > < K e y > T a b l e s \ n s _ t a r g e t _ 2 0 2 1 \ C o l u m n s \ d a t e < / K e y > < / D i a g r a m O b j e c t K e y > < D i a g r a m O b j e c t K e y > < K e y > T a b l e s \ n s _ t a r g e t _ 2 0 2 1 \ C o l u m n s \ n s _ t a r g e t 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 T a b l e s \ d i m _ d a t e \ C o l u m n s \ F i s c a l   Y e a r 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 R e l a t i o n s h i p s \ & l t ; T a b l e s \ n s _ t a r g e t _ 2 0 2 1 \ C o l u m n s \ m a r k e t & g t ; - & l t ; T a b l e s \ d i m _ m a r k e t \ C o l u m n s \ m a r k e t & g t ; 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 1 8 5 . 2 0 0 0 0 0 0 0 0 0 0 0 0 5 < / H e i g h t > < I s E x p a n d e d > t r u e < / I s E x p a n d e d > < L a y e d O u t > t r u e < / L a y e d O u t > < L e f t > 2 9 6 . 7 0 3 8 1 0 5 6 7 6 6 5 8 7 < / L e f t > < T a b I n d e x > 5 < / T a b I n d e x > < T o p > 3 8 9 . 2 0 0 0 0 0 0 0 0 0 0 0 0 5 < / T o p > < W i d t h > 2 2 0 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 1 7 0 . 0 0 0 0 0 0 0 0 0 0 0 0 2 3 < / H e i g h t > < I s E x p a n d e d > t r u e < / I s E x p a n d e d > < L a y e d O u t > t r u e < / L a y e d O u t > < L e f t > 2 8 3 . 4 0 7 6 2 1 1 3 5 3 3 1 7 4 < / L e f t > < T a b I n d e x > 1 < / T a b I n d e x > < T o p > 5 4 . 8 0 0 0 0 0 0 0 0 0 0 0 0 1 1 < / T o p > < W i d t h > 2 3 2 . 7 9 9 9 9 9 9 9 9 9 9 9 9 5 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 1 5 8 . 8 0 0 0 0 0 0 0 0 0 0 0 1 3 < / H e i g h t > < I s E x p a n d e d > t r u e < / I s E x p a n d e d > < L a y e d O u t > t r u e < / L a y e d O u t > < L e f t > 8 7 9 . 3 1 1 4 3 1 7 0 2 9 9 7 4 2 < / L e f t > < T a b I n d e x > 2 < / T a b I n d e x > < T o p > 5 6 < / T o p > < W i d t h > 2 1 4 . 3 9 9 9 9 9 9 9 9 9 9 9 9 8 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 2 2 6 < / H e i g h t > < I s E x p a n d e d > t r u e < / I s E x p a n d e d > < L a y e d O u t > t r u e < / L a y e d O u t > < L e f t > 5 8 0 . 4 1 5 2 4 2 2 7 0 6 6 3 < / L e f t > < T a b I n d e x > 3 < / T a b I n d e x > < T o p > 2 2 1 . 6 0 0 0 0 0 0 0 0 0 0 0 0 2 < / T o p > < W i d t h > 2 4 7 . 2 0 0 0 0 0 0 0 0 0 0 0 0 5 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 T a b l e s \ n s _ t a r g e t _ 2 0 2 1 < / K e y > < / a : K e y > < a : V a l u e   i : t y p e = " D i a g r a m D i s p l a y N o d e V i e w S t a t e " > < H e i g h t > 1 7 4 < / H e i g h t > < I s E x p a n d e d > t r u e < / I s E x p a n d e d > < L a y e d O u t > t r u e < / L a y e d O u t > < L e f t > 8 8 7 . 1 1 9 0 5 2 8 3 8 3 2 8 8 < / L e f t > < T a b I n d e x > 6 < / T a b I n d e x > < T o p > 3 9 3 . 6 < / T o p > < W i d t h > 2 1 8 . 3 9 9 9 9 9 9 9 9 9 9 9 8 6 < / W i d t h > < / a : V a l u e > < / a : K e y V a l u e O f D i a g r a m O b j e c t K e y a n y T y p e z b w N T n L X > < a : K e y V a l u e O f D i a g r a m O b j e c t K e y a n y T y p e z b w N T n L X > < a : K e y > < K e y > T a b l e s \ n s _ t a r g e t _ 2 0 2 1 \ C o l u m n s \ m a r k e t 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 1 1 4 5 . 5 1 9 0 5 2 8 3 8 3 2 8 7 < / L e f t > < T a b I n d e x > 4 < / T a b I n d e x > < T o p > 2 1 2 . 2 0 0 0 0 0 0 0 0 0 0 0 0 5 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 ( 8 4 3 . 6 1 5 2 4 2 2 7 0 6 6 3 , 3 2 4 . 6 ) .   E n d   p o i n t   2 :   ( 8 6 3 . 3 1 1 4 3 1 7 0 2 9 9 7 , 1 3 5 . 4 ) 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 8 4 3 . 6 1 5 2 4 2 2 7 0 6 6 3 0 9 < / b : _ x > < b : _ y > 3 2 4 . 6 < / b : _ y > < / b : P o i n t > < b : P o i n t > < b : _ x > 8 5 1 . 4 6 3 3 3 6 9 9 9 9 9 9 9 1 < / b : _ x > < b : _ y > 3 2 4 . 6 < / b : _ y > < / b : P o i n t > < b : P o i n t > < b : _ x > 8 5 3 . 4 6 3 3 3 6 9 9 9 9 9 9 9 1 < / b : _ x > < b : _ y > 3 2 2 . 6 < / b : _ y > < / b : P o i n t > < b : P o i n t > < b : _ x > 8 5 3 . 4 6 3 3 3 6 9 9 9 9 9 9 9 1 < / b : _ x > < b : _ y > 1 3 7 . 4 < / b : _ y > < / b : P o i n t > < b : P o i n t > < b : _ x > 8 5 5 . 4 6 3 3 3 6 9 9 9 9 9 9 9 1 < / b : _ x > < b : _ y > 1 3 5 . 4 < / b : _ y > < / b : P o i n t > < b : P o i n t > < b : _ x > 8 6 3 . 3 1 1 4 3 1 7 0 2 9 9 7 4 2 < / b : _ x > < b : _ y > 1 3 5 . 4 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 8 2 7 . 6 1 5 2 4 2 2 7 0 6 6 3 0 9 < / b : _ x > < b : _ y > 3 1 6 . 6 < / b : _ y > < / L a b e l L o c a t i o n > < L o c a t i o n   x m l n s : b = " h t t p : / / s c h e m a s . d a t a c o n t r a c t . o r g / 2 0 0 4 / 0 7 / S y s t e m . W i n d o w s " > < b : _ x > 8 2 7 . 6 1 5 2 4 2 2 7 0 6 6 3 0 9 < / b : _ x > < b : _ y > 3 2 4 . 6 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 8 6 3 . 3 1 1 4 3 1 7 0 2 9 9 7 4 2 < / b : _ x > < b : _ y > 1 2 7 . 4 < / b : _ y > < / L a b e l L o c a t i o n > < L o c a t i o n   x m l n s : b = " h t t p : / / s c h e m a s . d a t a c o n t r a c t . o r g / 2 0 0 4 / 0 7 / S y s t e m . W i n d o w s " > < b : _ x > 8 7 9 . 3 1 1 4 3 1 7 0 2 9 9 7 4 2 < / b : _ x > < b : _ y > 1 3 5 . 4 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 8 4 3 . 6 1 5 2 4 2 2 7 0 6 6 3 0 9 < / b : _ x > < b : _ y > 3 2 4 . 6 < / b : _ y > < / b : P o i n t > < b : P o i n t > < b : _ x > 8 5 1 . 4 6 3 3 3 6 9 9 9 9 9 9 9 1 < / b : _ x > < b : _ y > 3 2 4 . 6 < / b : _ y > < / b : P o i n t > < b : P o i n t > < b : _ x > 8 5 3 . 4 6 3 3 3 6 9 9 9 9 9 9 9 1 < / b : _ x > < b : _ y > 3 2 2 . 6 < / b : _ y > < / b : P o i n t > < b : P o i n t > < b : _ x > 8 5 3 . 4 6 3 3 3 6 9 9 9 9 9 9 9 1 < / b : _ x > < b : _ y > 1 3 7 . 4 < / b : _ y > < / b : P o i n t > < b : P o i n t > < b : _ x > 8 5 5 . 4 6 3 3 3 6 9 9 9 9 9 9 9 1 < / b : _ x > < b : _ y > 1 3 5 . 4 < / b : _ y > < / b : P o i n t > < b : P o i n t > < b : _ x > 8 6 3 . 3 1 1 4 3 1 7 0 2 9 9 7 4 2 < / b : _ x > < b : _ y > 1 3 5 . 4 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 ( 5 6 4 . 4 1 5 2 4 2 2 7 0 6 6 3 , 3 3 4 . 6 ) .   E n d   p o i n t   2 :   ( 5 3 2 . 7 0 3 8 1 0 5 6 7 6 6 6 , 4 8 1 . 8 ) 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 5 6 4 . 4 1 5 2 4 2 2 7 0 6 6 3 < / b : _ x > < b : _ y > 3 3 4 . 6 < / b : _ y > < / b : P o i n t > < b : P o i n t > < b : _ x > 5 5 0 . 5 5 9 5 2 6 5 < / b : _ x > < b : _ y > 3 3 4 . 6 < / b : _ y > < / b : P o i n t > < b : P o i n t > < b : _ x > 5 4 8 . 5 5 9 5 2 6 5 < / b : _ x > < b : _ y > 3 3 6 . 6 < / b : _ y > < / b : P o i n t > < b : P o i n t > < b : _ x > 5 4 8 . 5 5 9 5 2 6 5 < / b : _ x > < b : _ y > 4 7 9 . 8 < / b : _ y > < / b : P o i n t > < b : P o i n t > < b : _ x > 5 4 6 . 5 5 9 5 2 6 5 < / b : _ x > < b : _ y > 4 8 1 . 8 < / b : _ y > < / b : P o i n t > < b : P o i n t > < b : _ x > 5 3 2 . 7 0 3 8 1 0 5 6 7 6 6 5 8 7 < / b : _ x > < b : _ y > 4 8 1 . 8 0 0 0 0 0 0 0 0 0 0 0 0 7 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 5 6 4 . 4 1 5 2 4 2 2 7 0 6 6 3 < / b : _ x > < b : _ y > 3 2 6 . 6 < / b : _ y > < / L a b e l L o c a t i o n > < L o c a t i o n   x m l n s : b = " h t t p : / / s c h e m a s . d a t a c o n t r a c t . o r g / 2 0 0 4 / 0 7 / S y s t e m . W i n d o w s " > < b : _ x > 5 8 0 . 4 1 5 2 4 2 2 7 0 6 6 3 < / b : _ x > < b : _ y > 3 3 4 . 6 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 5 1 6 . 7 0 3 8 1 0 5 6 7 6 6 5 8 7 < / b : _ x > < b : _ y > 4 7 3 . 8 0 0 0 0 0 0 0 0 0 0 0 0 7 < / b : _ y > < / L a b e l L o c a t i o n > < L o c a t i o n   x m l n s : b = " h t t p : / / s c h e m a s . d a t a c o n t r a c t . o r g / 2 0 0 4 / 0 7 / S y s t e m . W i n d o w s " > < b : _ x > 5 1 6 . 7 0 3 8 1 0 5 6 7 6 6 5 8 7 < / b : _ x > < b : _ y > 4 8 1 . 8 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 5 6 4 . 4 1 5 2 4 2 2 7 0 6 6 3 < / b : _ x > < b : _ y > 3 3 4 . 6 < / b : _ y > < / b : P o i n t > < b : P o i n t > < b : _ x > 5 5 0 . 5 5 9 5 2 6 5 < / b : _ x > < b : _ y > 3 3 4 . 6 < / b : _ y > < / b : P o i n t > < b : P o i n t > < b : _ x > 5 4 8 . 5 5 9 5 2 6 5 < / b : _ x > < b : _ y > 3 3 6 . 6 < / b : _ y > < / b : P o i n t > < b : P o i n t > < b : _ x > 5 4 8 . 5 5 9 5 2 6 5 < / b : _ x > < b : _ y > 4 7 9 . 8 < / b : _ y > < / b : P o i n t > < b : P o i n t > < b : _ x > 5 4 6 . 5 5 9 5 2 6 5 < / b : _ x > < b : _ y > 4 8 1 . 8 < / b : _ y > < / b : P o i n t > < b : P o i n t > < b : _ x > 5 3 2 . 7 0 3 8 1 0 5 6 7 6 6 5 8 7 < / b : _ x > < b : _ y > 4 8 1 . 8 0 0 0 0 0 0 0 0 0 0 0 0 7 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 ( 8 7 1 . 1 1 9 0 5 2 8 3 8 3 2 9 , 4 8 0 . 6 ) .   E n d   p o i n t   2 :   ( 5 3 2 . 2 0 7 6 2 1 1 3 5 3 3 2 , 1 3 9 . 8 ) 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 8 7 1 . 1 1 9 0 5 2 8 3 8 3 2 8 8 < / b : _ x > < b : _ y > 4 8 0 . 6 < / b : _ y > < / b : P o i n t > < b : P o i n t > < b : _ x > 8 4 9 . 1 1 5 2 4 1 9 9 5 5 < / b : _ x > < b : _ y > 4 8 0 . 6 < / b : _ y > < / b : P o i n t > < b : P o i n t > < b : _ x > 8 4 7 . 1 1 5 2 4 1 9 9 5 5 < / b : _ x > < b : _ y > 4 7 8 . 6 < / b : _ y > < / b : P o i n t > < b : P o i n t > < b : _ x > 8 4 7 . 1 1 5 2 4 1 9 9 5 5 < / b : _ x > < b : _ y > 1 4 1 . 8 < / b : _ y > < / b : P o i n t > < b : P o i n t > < b : _ x > 8 4 5 . 1 1 5 2 4 1 9 9 5 5 < / b : _ x > < b : _ y > 1 3 9 . 8 < / b : _ y > < / b : P o i n t > < b : P o i n t > < b : _ x > 5 3 2 . 2 0 7 6 2 1 1 3 5 3 3 1 6 9 < / b : _ x > < b : _ y > 1 3 9 . 8 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 8 7 1 . 1 1 9 0 5 2 8 3 8 3 2 8 8 < / b : _ x > < b : _ y > 4 7 2 . 6 < / b : _ y > < / L a b e l L o c a t i o n > < L o c a t i o n   x m l n s : b = " h t t p : / / s c h e m a s . d a t a c o n t r a c t . o r g / 2 0 0 4 / 0 7 / S y s t e m . W i n d o w s " > < b : _ x > 8 8 7 . 1 1 9 0 5 2 8 3 8 3 2 8 8 < / b : _ x > < b : _ y > 4 8 0 . 6 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 5 1 6 . 2 0 7 6 2 1 1 3 5 3 3 1 6 9 < / b : _ x > < b : _ y > 1 3 1 . 8 < / b : _ y > < / L a b e l L o c a t i o n > < L o c a t i o n   x m l n s : b = " h t t p : / / s c h e m a s . d a t a c o n t r a c t . o r g / 2 0 0 4 / 0 7 / S y s t e m . W i n d o w s " > < b : _ x > 5 1 6 . 2 0 7 6 2 1 1 3 5 3 3 1 6 9 < / b : _ x > < b : _ y > 1 3 9 . 8 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 8 7 1 . 1 1 9 0 5 2 8 3 8 3 2 8 8 < / b : _ x > < b : _ y > 4 8 0 . 6 < / b : _ y > < / b : P o i n t > < b : P o i n t > < b : _ x > 8 4 9 . 1 1 5 2 4 1 9 9 5 5 < / b : _ x > < b : _ y > 4 8 0 . 6 < / b : _ y > < / b : P o i n t > < b : P o i n t > < b : _ x > 8 4 7 . 1 1 5 2 4 1 9 9 5 5 < / b : _ x > < b : _ y > 4 7 8 . 6 < / b : _ y > < / b : P o i n t > < b : P o i n t > < b : _ x > 8 4 7 . 1 1 5 2 4 1 9 9 5 5 < / b : _ x > < b : _ y > 1 4 1 . 8 < / b : _ y > < / b : P o i n t > < b : P o i n t > < b : _ x > 8 4 5 . 1 1 5 2 4 1 9 9 5 5 < / b : _ x > < b : _ y > 1 3 9 . 8 < / b : _ y > < / b : P o i n t > < b : P o i n t > < b : _ x > 5 3 2 . 2 0 7 6 2 1 1 3 5 3 3 1 6 9 < / b : _ x > < b : _ y > 1 3 9 . 8 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 ( 8 4 3 . 6 1 5 2 4 2 2 7 0 6 6 3 , 3 4 4 . 6 ) .   E n d   p o i n t   2 :   ( 1 1 2 9 . 5 1 9 0 5 2 8 3 8 3 3 , 2 8 7 . 2 ) 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 8 4 3 . 6 1 5 2 4 2 2 7 0 6 6 3 0 9 < / b : _ x > < b : _ y > 3 4 4 . 6 < / b : _ y > < / b : P o i n t > < b : P o i n t > < b : _ x > 9 8 4 . 5 6 7 1 4 7 4 9 9 9 9 9 9 2 < / b : _ x > < b : _ y > 3 4 4 . 6 < / b : _ y > < / b : P o i n t > < b : P o i n t > < b : _ x > 9 8 6 . 5 6 7 1 4 7 4 9 9 9 9 9 9 2 < / b : _ x > < b : _ y > 3 4 2 . 6 < / b : _ y > < / b : P o i n t > < b : P o i n t > < b : _ x > 9 8 6 . 5 6 7 1 4 7 4 9 9 9 9 9 9 2 < / b : _ x > < b : _ y > 2 8 9 . 2 < / b : _ y > < / b : P o i n t > < b : P o i n t > < b : _ x > 9 8 8 . 5 6 7 1 4 7 4 9 9 9 9 9 9 2 < / b : _ x > < b : _ y > 2 8 7 . 2 < / b : _ y > < / b : P o i n t > < b : P o i n t > < b : _ x > 1 1 2 9 . 5 1 9 0 5 2 8 3 8 3 2 8 7 < / b : _ x > < b : _ y > 2 8 7 . 2 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 8 2 7 . 6 1 5 2 4 2 2 7 0 6 6 3 0 9 < / b : _ x > < b : _ y > 3 3 6 . 6 < / b : _ y > < / L a b e l L o c a t i o n > < L o c a t i o n   x m l n s : b = " h t t p : / / s c h e m a s . d a t a c o n t r a c t . o r g / 2 0 0 4 / 0 7 / S y s t e m . W i n d o w s " > < b : _ x > 8 2 7 . 6 1 5 2 4 2 2 7 0 6 6 3 0 9 < / b : _ x > < b : _ y > 3 4 4 . 6 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 1 1 2 9 . 5 1 9 0 5 2 8 3 8 3 2 8 7 < / b : _ x > < b : _ y > 2 7 9 . 2 < / b : _ y > < / L a b e l L o c a t i o n > < L o c a t i o n   x m l n s : b = " h t t p : / / s c h e m a s . d a t a c o n t r a c t . o r g / 2 0 0 4 / 0 7 / S y s t e m . W i n d o w s " > < b : _ x > 1 1 4 5 . 5 1 9 0 5 2 8 3 8 3 2 8 7 < / b : _ x > < b : _ y > 2 8 7 . 2 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 8 4 3 . 6 1 5 2 4 2 2 7 0 6 6 3 0 9 < / b : _ x > < b : _ y > 3 4 4 . 6 < / b : _ y > < / b : P o i n t > < b : P o i n t > < b : _ x > 9 8 4 . 5 6 7 1 4 7 4 9 9 9 9 9 9 2 < / b : _ x > < b : _ y > 3 4 4 . 6 < / b : _ y > < / b : P o i n t > < b : P o i n t > < b : _ x > 9 8 6 . 5 6 7 1 4 7 4 9 9 9 9 9 9 2 < / b : _ x > < b : _ y > 3 4 2 . 6 < / b : _ y > < / b : P o i n t > < b : P o i n t > < b : _ x > 9 8 6 . 5 6 7 1 4 7 4 9 9 9 9 9 9 2 < / b : _ x > < b : _ y > 2 8 9 . 2 < / b : _ y > < / b : P o i n t > < b : P o i n t > < b : _ x > 9 8 8 . 5 6 7 1 4 7 4 9 9 9 9 9 9 2 < / b : _ x > < b : _ y > 2 8 7 . 2 < / b : _ y > < / b : P o i n t > < b : P o i n t > < b : _ x > 1 1 2 9 . 5 1 9 0 5 2 8 3 8 3 2 8 7 < / b : _ x > < b : _ y > 2 8 7 . 2 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 T o t a l _ C O G S < / K e y > < / D i a g r a m O b j e c t K e y > < D i a g r a m O b j e c t K e y > < K e y > M e a s u r e s \ S u m   o f   T o t a l _ C O G S \ T a g I n f o \ F o r m u l a < / K e y > < / D i a g r a m O b j e c t K e y > < D i a g r a m O b j e c t K e y > < K e y > M e a s u r e s \ S u m   o f   T o t a l _ C O G S \ T a g I n f o \ V a l u e 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 T o t a l _ C O G S & g t ; - & l t ; M e a s u r e s \ T o t a l _ C O G S & g t ; < / K e y > < / D i a g r a m O b j e c t K e y > < D i a g r a m O b j e c t K e y > < K e y > L i n k s \ & l t ; C o l u m n s \ S u m   o f   T o t a l _ C O G S & g t ; - & l t ; M e a s u r e s \ T o t a l _ C O G S & g t ; \ C O L U M N < / K e y > < / D i a g r a m O b j e c t K e y > < D i a g r a m O b j e c t K e y > < K e y > L i n k s \ & l t ; C o l u m n s \ S u m   o f   T o t a l _ C O G S & g t ; - & l t ; M e a s u r e s \ T o t a l _ C O G S & g t ; \ M E A S U R E 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 T o t a l _ C O G S 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 C o l u m n s \ F i s c a l   Y e a r < / K e y > < / D i a g r a m O b j e c t K e y > < D i a g r a m O b j e c t K e y > < K e y > C o l u m n s \ M o n t h < / K e y > < / D i a g r a m O b j e c t K e y > < D i a g r a m O b j e c t K e y > < K e y > C o l u m n s \ Q u a r t e r < / K e y > < / D i a g r a m O b j e c t K e y > < D i a g r a m O b j e c t K e y > < K e y > C o l u m n s \ F i s c a l   M o n t h   n u m b e r < / K e y > < / D i a g r a m O b j e c t K e y > < D i a g r a m O b j e c t K e y > < K e y > C o l u m n s \ Q u a r t e r  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 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f 1 0 c 7 3 1 - 4 6 7 4 - 4 2 4 5 - 8 d 7 8 - d 1 f b d f 1 8 e 4 0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m a r k e t _ 8 3 e 2 9 3 3 f - a 7 b 8 - 4 6 5 6 - b 4 f 6 - d f e c 3 7 a 7 8 0 2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D a t a M a s h u p   s q m i d = " b d 1 b 4 9 8 8 - a c b a - 4 9 3 1 - a 8 7 5 - 7 9 9 2 5 9 3 e d b 0 0 "   x m l n s = " h t t p : / / s c h e m a s . m i c r o s o f t . c o m / D a t a M a s h u p " > A A A A A N I H A A B Q S w M E F A A C A A g A 7 g E k W b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O 4 B J F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u A S R Z / F S / T M s E A A C 8 G g A A E w A c A E Z v c m 1 1 b G F z L 1 N l Y 3 R p b 2 4 x L m 0 g o h g A K K A U A A A A A A A A A A A A A A A A A A A A A A A A A A A A 1 V h t b 9 s 2 E P 4 e I P 9 B Y L 7 I g C p U b h J 0 G / w h t R M s 2 J o 1 c 9 Z h s A y D l h i b C 0 V 6 J O X F C / L f d 9 S L 9 Z 7 C R V o n + R D b d + T d c 8 f j c y c p E m g q u D V O P 7 2 f D g 8 O D 9 Q S S x J a Y 8 y I s g Y W I / r w w I K / s Y h l Q E B y I V h I p H t B Y Y G N h j / 6 f y g i l R / O x R y H x P + N k 5 G k a 2 K 9 s Y Z 4 t S A R 5 d Q f E X W n x c r / I I Q e 4 m j l n 9 8 H h P k f R R g z Y n n + J y n + B h B + 4 h X 1 D g 8 o L 3 s t A w t p N A t i p U V E Z C u + x I a T C o + + B T 5 / V s E Q q D U y b h P / D 5 M j l C b I + o T 1 E g 2 + C Q D k X O G I D F A Z h 2 t w T B 8 n Q 8 E 1 4 X q 6 z c B l t B J S Q + a G 4 8 8 G 6 F C t 3 Z E I 4 g h W 2 d 8 r Q c 5 k R B i N q C Z y g B z k W E P B 4 o i r w Y l j n f N A h J Q v B l 7 / p O 9 Y 1 7 H Q Z K w 3 j A y K r + 6 V 4 G T a 2 w Y F / i J h g v q Z A G a p T G A 3 e A 4 L M 0 0 m t 2 v x O 9 Y k W 3 D G 2 D j A D E s 1 0 D I u 2 x 4 u M V / A + p v N i h R 2 b y T m 6 l b I K E V u l M Z 6 A 4 j z 8 I D y 0 G c Q G A G f G h Z b m t z r R 8 c q t A 1 F h O U d 0 Q 3 x i m F t H D c N A V B O W E X + W M T x O 4 G d A U D 7 j F l c i i S T J 1 K 7 F q 6 D z p i m 1 x Y c L 4 s V V E E q Y V V R Z k H m p m 7 A s 1 M K r B O E 1 4 m i B h a 8 g t N / q j h 2 h 1 E Q S R N J n V T S 7 O + T U j I E e y a U F M W L o 5 N S c j r J 5 N 3 X k c l O F 7 5 K J 3 D Z U 7 X X u J 2 p v N 8 h f 9 d 1 a 3 d g t u r N 3 Z H Z v K + j t g 6 O U v F 8 9 h 9 k t a G Q Z A G j x T N S F C Q a c Q w W 0 d V Z J w V s 4 T w H E 3 3 R W x b j b n S z k l D s w V 7 5 J o e w Z 8 L J Y L w 4 x i m n p 5 N y T l 8 r 5 R T y 4 w 7 5 S Y f 8 9 J V S V 3 a e 7 U N Z S N d U 1 Z k q Y T a y M I X W H L 6 w J g s h N 8 1 x L X X T k K + x p L h m q E o Z 1 R j L h H G L A b c y p T m L 4 H o s 2 W Z f v N G C Z I / 0 0 U T z o l i k I 1 m v + W H o C N 1 S a I h Q b p L c o q 7 q r R Q v V z O N 5 Y L o W f 9 t 3 9 t X 4 W 5 R q B T G H q u 2 B u V F l W x b m p 5 7 3 n 7 Z D + 8 d E 2 4 I f J 8 L z f d E u M 1 W r u F x N C f y C V 5 v z I H G V u u d e L h K b L k X A N I + M s v s / l v v v f O D 4 / V 6 r t u m 7 X v O e 6 N 9 L N I h + J o k C d Q i z U W R F L P 1 V 6 q 0 n b p 0 r P G K U Q 2 H 7 C Z f P m y u h F 7 C 0 d o 9 B + J i L P 9 / f q 8 l T q Z a 5 Z 5 L K W R 5 x u Z Q 4 W F e I O U Z 2 y g y s d 2 K q z r Y o J H J d 3 m 6 2 O l k 6 0 C M 8 V H 9 B E v G R z G E b F p 6 v q X w s F W l i u b w k h t O P s 3 d E 6 s N K k w n 6 Q q M 5 b 8 I l p 3 I D e o m i h x 3 b t a x z C / X W H K s S 6 5 P j 1 2 D o v p M V Q n d 6 z 6 E G r K m L 5 T I y 8 b P w t C Y T t 6 w F I Z B u k 1 O w z 2 Y u a A K b m v i x U o a I Q g J D p Z p M L D 7 o x E q e 2 J + T 5 3 j X u H w k q u 0 T q r J K 3 u s Y M p A u 1 7 F h R H Z k w Y M 4 I 1 S E j t T 2 O 9 O Y R W e y e D W e z l q V D 2 g S K z b L 4 l R F M Y b M O B Z s 5 n K + m N n 1 X i Z b q q 9 u 5 V 0 k u b g / i n k 3 V y I O 9 u 8 5 H e z v v T c L / u t N 3 2 / O S D N / q V 6 C S O 6 0 u 4 9 U / d o y z 2 G 5 / M c P r V t N l 6 S 5 D V e 3 t k v N Y n a J s V i C 3 J + o T w c o G S n 6 c R Q M 3 i 6 e 7 v 6 M q z v 0 8 F a W 9 W T T z 9 P v 7 C + 1 o Y M S m y T t D 6 S x 4 o j E f N 6 B z R L b i W h i 6 X O c t x Q R 5 j H J m W x h C b T t u i p L v o / U E s B A i 0 A F A A C A A g A 7 g E k W b t j y F S l A A A A 9 g A A A B I A A A A A A A A A A A A A A A A A A A A A A E N v b m Z p Z y 9 Q Y W N r Y W d l L n h t b F B L A Q I t A B Q A A g A I A O 4 B J F k P y u m r p A A A A O k A A A A T A A A A A A A A A A A A A A A A A P E A A A B b Q 2 9 u d G V u d F 9 U e X B l c 1 0 u e G 1 s U E s B A i 0 A F A A C A A g A 7 g E k W f x U v 0 z L B A A A v B o A A B M A A A A A A A A A A A A A A A A A 4 g E A A E Z v c m 1 1 b G F z L 1 N l Y 3 R p b 2 4 x L m 1 Q S w U G A A A A A A M A A w D C A A A A +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m Q A A A A A A A D w Y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1 M G N m M T J h M i 0 1 O D M w L T Q 2 O D M t Y j F h Z C 1 m Z W Q 1 M D U x Y z Q w Y m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Q 3 V z d G 9 t Z X I g U G V y Z m 9 y b W F u Y 2 U g U m V w b 3 J 0 I C F Q a X Z v d F R h Y m x l N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m d Z R 0 J n W T 0 i I C 8 + P E V u d H J 5 I F R 5 c G U 9 I k Z p b G x M Y X N 0 V X B k Y X R l Z C I g V m F s d W U 9 I m Q y M D I 0 L T A 5 L T A z V D E 4 O j Q 1 O j I w L j M w M D Y 5 O D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k Y m 9 i Y W R l J T V D T 2 5 l R H J p d m U l M j A t J T I w Q 2 F w Z 2 V t a W 5 p J T V D R G V z a 3 R v c C U 1 Q 0 J v b 3 R D Y W 1 w J T V D R X h j Z W w l N U N N b 2 R 1 b G U l M j A x J T V D U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2 F i N G E 1 O T B h L T F k O G U t N G U 2 M C 0 5 Z m U z L T F m Y T A 5 M T c 5 Y T k y N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D d X N 0 b 2 1 l c i B Q Z X J m b 3 J t Y W 5 j Z S B S Z X B v c n Q g I V B p d m 9 0 V G F i b G U 3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O S 0 w M 1 Q x O D o 0 N T o y M C 4 z M D U 3 M D g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k Y m 9 i Y W R l J T V D T 2 5 l R H J p d m U l M j A t J T I w Q 2 F w Z 2 V t a W 5 p J T V D R G V z a 3 R v c C U 1 Q 0 J v b 3 R D Y W 1 w J T V D R X h j Z W w l N U N N b 2 R 1 b G U l M j A x J T V D U H J v a m V j d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E 2 N m Y 5 Z j U x L T g 5 N W Q t N D Q y Y S 0 4 N G Y 2 L W F k M W Y 4 Z G Z i O G M y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D d X N 0 b 2 1 l c i B Q Z X J m b 3 J t Y W 5 j Z S B S Z X B v c n Q g I V B p d m 9 0 V G F i b G U 3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Q t M D k t M D N U M T g 6 N D U 6 M j A u M z E y N z E z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S Z W N v d m V y e V R h c m d l d F N o Z W V 0 I i B W Y W x 1 Z T 0 i c 2 R p b V 9 w c m 9 k d W N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R i b 2 J h Z G U l N U N P b m V E c m l 2 Z S U y M C 0 l M j B D Y X B n Z W 1 p b m k l N U N E Z X N r d G 9 w J T V D Q m 9 v d E N h b X A l N U N F e G N l b C U 1 Q 0 1 v Z H V s Z S U y M D E l N U N Q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N k N j Y 5 N 2 J l N y 1 h Y W Y 5 L T Q z Y z A t O T l k O S 1 l Y j F i M j M x O T Y y M D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3 V z d G 9 t Z X I g U G V y Z m 9 y b W F u Y 2 U g U m V w b 3 J 0 I C F Q a X Z v d F R h Y m x l N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k t M D N U M T g 6 N D U 6 M j A u M z E 4 N z E z M l o i I C 8 + P E V u d H J 5 I F R 5 c G U 9 I k Z p b G x D b 2 x 1 b W 5 U e X B l c y I g V m F s d W U 9 I n N D U V l H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2 R i b 2 J h Z G U l N U N P b m V E c m l 2 Z S U y M C 0 l M j B D Y X B n Z W 1 p b m k l N U N E Z X N r d G 9 w J T V D Q m 9 v d E N h b X A l N U N F e G N l b C U 1 Q 0 1 v Z H V s Z S U y M D E l N U N Q c m 9 q Z W N 0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G M 0 M m J m N 2 E t Z T I y O C 0 0 N D A 2 L W F i Y z I t M D Y x O T c 2 N T g y M j k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C 0 w O S 0 w M l Q x O T o x M D o 0 M C 4 0 M T U w M D c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S I g L z 4 8 R W 5 0 c n k g V H l w Z T 0 i Q W R k Z W R U b 0 R h d G F N b 2 R l b C I g V m F s d W U 9 I m w x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F 8 y M D I x P C 9 J d G V t U G F 0 a D 4 8 L 0 l 0 Z W 1 M b 2 N h d G l v b j 4 8 U 3 R h Y m x l R W 5 0 c m l l c z 4 8 R W 5 0 c n k g V H l w Z T 0 i U X V l c n l J R C I g V m F s d W U 9 I n M 3 M G M x M T R h N S 1 h M z l k L T Q 4 N T c t O G N l N S 1 k M G N k Z D g 3 M D M 4 Z W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f M j A y M S 9 D a G F u Z 2 V k I F R 5 c G U u e 2 1 h c m t l d C w w f S Z x d W 9 0 O y w m c X V v d D t T Z W N 0 a W 9 u M S 9 u c 1 9 0 Y X J n Z X R f M j A y M S 9 D a G F u Z 2 V k I F R 5 c G U u e 2 R h d G U s M X 0 m c X V v d D s s J n F 1 b 3 Q 7 U 2 V j d G l v b j E v b n N f d G F y Z 2 V 0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X z I w M j E v Q 2 h h b m d l Z C B U e X B l L n t t Y X J r Z X Q s M H 0 m c X V v d D s s J n F 1 b 3 Q 7 U 2 V j d G l v b j E v b n N f d G F y Z 2 V 0 X z I w M j E v Q 2 h h b m d l Z C B U e X B l L n t k Y X R l L D F 9 J n F 1 b 3 Q 7 L C Z x d W 9 0 O 1 N l Y 3 R p b 2 4 x L 2 5 z X 3 R h c m d l d F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k t M D J U M T k 6 M T I 6 M T I u O T g 1 M T Q 3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F 8 y M D I x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F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F 8 y M D I x L 0 M l M 0 E l N U N V c 2 V y c y U 1 Q 2 R i b 2 J h Z G U l N U N P b m V E c m l 2 Z S U y M C 0 l M j B D Y X B n Z W 1 p b m k l N U N E Z X N r d G 9 w J T V D Q m 9 v d E N h b X A l N U N F e G N l b C U 1 Q 0 1 v Z H V s Z S U y M D E l N U N Q c m 9 q Z W N 0 J T V D U 2 F s Z X M l N U N f b n N f d G F y Z 2 V 0 c 1 8 y M D I x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X z I w M j E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W R j M G R i N j k t N j A w Y i 0 0 Y z Y 5 L W E w N T Y t M D A 2 M z J h Y z U y N j Y y I i A v P j x F b n R y e S B U e X B l P S J G a W x s R W 5 h Y m x l Z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R h d G U s M H 0 m c X V v d D s s J n F 1 b 3 Q 7 U 2 V j d G l v b j E v Z G l t X 2 R h d G U v R X h 0 c m F j d G V k I F l l Y X I u e 0 R h d G U g L S B D b 3 B 5 L D F 9 J n F 1 b 3 Q 7 L C Z x d W 9 0 O 1 N l Y 3 R p b 2 4 x L 2 R p b V 9 k Y X R l L 0 l u c 2 V y d G V k I F l l Y X I u e 1 l l Y X I u M S w z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R h d G U s M H 0 m c X V v d D s s J n F 1 b 3 Q 7 U 2 V j d G l v b j E v Z G l t X 2 R h d G U v R X h 0 c m F j d G V k I F l l Y X I u e 0 R h d G U g L S B D b 3 B 5 L D F 9 J n F 1 b 3 Q 7 L C Z x d W 9 0 O 1 N l Y 3 R p b 2 4 x L 2 R p b V 9 k Y X R l L 0 l u c 2 V y d G V k I F l l Y X I u e 1 l l Y X I u M S w z f S Z x d W 9 0 O 1 0 s J n F 1 b 3 Q 7 U m V s Y X R p b 2 5 z a G l w S W 5 m b y Z x d W 9 0 O z p b X X 0 i I C 8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Q 2 9 s d W 1 u T m F t Z X M i I F Z h b H V l P S J z W y Z x d W 9 0 O 0 R h d G U m c X V v d D s s J n F 1 b 3 Q 7 W W V h c i Z x d W 9 0 O y w m c X V v d D t G a X N j Y W w g W W V h c i Z x d W 9 0 O 1 0 i I C 8 + P E V u d H J 5 I F R 5 c G U 9 I k Z p b G x l Z E N v b X B s Z X R l U m V z d W x 0 V G 9 X b 3 J r c 2 h l Z X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Q 3 V z d G 9 t Z X I g U G V y Z m 9 y b W F u Y 2 U g U m V w b 3 J 0 I C F Q a X Z v d F R h Y m x l N y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d W 5 0 I i B W Y W x 1 Z T 0 i b D E w N j Y i I C 8 + P E V u d H J 5 I F R 5 c G U 9 I k F k Z G V k V G 9 E Y X R h T W 9 k Z W w i I F Z h b H V l P S J s M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s d W 1 u V H l w Z X M i I F Z h b H V l P S J z Q 1 F N R C I g L z 4 8 R W 5 0 c n k g V H l w Z T 0 i R m l s b E x h c 3 R V c G R h d G V k I i B W Y W x 1 Z T 0 i Z D I w M j Q t M D k t M D N U M T g 6 N D U 6 M j A u M z I 0 N z E y N V o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X h 0 c m F j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m V m Z D Z l O D E t O D I y Y S 0 0 M W F m L T k z N 2 E t N T k 5 M j V j Y T h k M j M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k t M D N U M D c 6 M T k 6 M j M u M z U 2 M T A 2 N V o i I C 8 + P E V u d H J 5 I F R 5 c G U 9 I k Z p b G x D b 2 x 1 b W 5 U e X B l c y I g V m F s d W U 9 I n N D U V l H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X V 0 b 1 J l b W 9 2 Z W R D b 2 x 1 b W 5 z M S 5 7 Z G F 0 Z S w w f S Z x d W 9 0 O y w m c X V v d D t T Z W N 0 a W 9 u M S 9 m a W 5 h b m N l I H J l Z i 9 B d X R v U m V t b 3 Z l Z E N v b H V t b n M x L n t w c m 9 k d W N 0 X 2 N v Z G U s M X 0 m c X V v d D s s J n F 1 b 3 Q 7 U 2 V j d G l v b j E v Z m l u Y W 5 j Z S B y Z W Y v Q X V 0 b 1 J l b W 9 2 Z W R D b 2 x 1 b W 5 z M S 5 7 Y 3 V z d G 9 t Z X J f Y 2 9 k Z S w y f S Z x d W 9 0 O y w m c X V v d D t T Z W N 0 a W 9 u M S 9 m a W 5 h b m N l I H J l Z i 9 B d X R v U m V t b 3 Z l Z E N v b H V t b n M x L n t R d H k s M 3 0 m c X V v d D s s J n F 1 b 3 Q 7 U 2 V j d G l v b j E v Z m l u Y W 5 j Z S B y Z W Y v Q X V 0 b 1 J l b W 9 2 Z W R D b 2 x 1 b W 5 z M S 5 7 b m V 0 X 3 N h b G V z X 2 F t b 3 V u d C w 0 f S Z x d W 9 0 O y w m c X V v d D t T Z W N 0 a W 9 u M S 9 m a W 5 h b m N l I H J l Z i 9 B d X R v U m V t b 3 Z l Z E N v b H V t b n M x L n t m c m V p Z 2 h 0 X 2 N v c 3 Q s N X 0 m c X V v d D s s J n F 1 b 3 Q 7 U 2 V j d G l v b j E v Z m l u Y W 5 j Z S B y Z W Y v Q X V 0 b 1 J l b W 9 2 Z W R D b 2 x 1 b W 5 z M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F 1 d G 9 S Z W 1 v d m V k Q 2 9 s d W 1 u c z E u e 2 R h d G U s M H 0 m c X V v d D s s J n F 1 b 3 Q 7 U 2 V j d G l v b j E v Z m l u Y W 5 j Z S B y Z W Y v Q X V 0 b 1 J l b W 9 2 Z W R D b 2 x 1 b W 5 z M S 5 7 c H J v Z H V j d F 9 j b 2 R l L D F 9 J n F 1 b 3 Q 7 L C Z x d W 9 0 O 1 N l Y 3 R p b 2 4 x L 2 Z p b m F u Y 2 U g c m V m L 0 F 1 d G 9 S Z W 1 v d m V k Q 2 9 s d W 1 u c z E u e 2 N 1 c 3 R v b W V y X 2 N v Z G U s M n 0 m c X V v d D s s J n F 1 b 3 Q 7 U 2 V j d G l v b j E v Z m l u Y W 5 j Z S B y Z W Y v Q X V 0 b 1 J l b W 9 2 Z W R D b 2 x 1 b W 5 z M S 5 7 U X R 5 L D N 9 J n F 1 b 3 Q 7 L C Z x d W 9 0 O 1 N l Y 3 R p b 2 4 x L 2 Z p b m F u Y 2 U g c m V m L 0 F 1 d G 9 S Z W 1 v d m V k Q 2 9 s d W 1 u c z E u e 2 5 l d F 9 z Y W x l c 1 9 h b W 9 1 b n Q s N H 0 m c X V v d D s s J n F 1 b 3 Q 7 U 2 V j d G l v b j E v Z m l u Y W 5 j Z S B y Z W Y v Q X V 0 b 1 J l b W 9 2 Z W R D b 2 x 1 b W 5 z M S 5 7 Z n J l a W d o d F 9 j b 3 N 0 L D V 9 J n F 1 b 3 Q 7 L C Z x d W 9 0 O 1 N l Y 3 R p b 2 4 x L 2 Z p b m F u Y 2 U g c m V m L 0 F 1 d G 9 S Z W 1 v d m V k Q 2 9 s d W 1 u c z E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2 Z h Y 3 R f c 2 F s Z X N f b W 9 u d G h s e V 9 3 a X R o X 2 N v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j / 6 k X q z 4 x U S t j h U 0 w O / W V Q A A A A A C A A A A A A A D Z g A A w A A A A B A A A A C a l Q E 0 t X A Z V 5 L o x 6 i c g 4 d V A A A A A A S A A A C g A A A A E A A A A H P 3 q n S d n 0 s n X r d n F E g s t m N Q A A A A 2 M W X 4 x a 1 v 4 f d v C P M F 0 S v B g 8 0 9 X R K t 8 Q w N b A r E K g Q T E W J x m 2 4 k S I a V f 0 e q H C b c i s u l 7 w L / s o C 0 O Q c k 6 f s Y m B 0 O f J e r i 8 N s 2 n Y 0 q 0 a r d C y e h o U A A A A Q b Y i Y v J k Y O 0 C d D I I D p n T 2 J z G m m s = < / D a t a M a s h u p > 
</file>

<file path=customXml/item33.xml>��< ? x m l   v e r s i o n = " 1 . 0 "   e n c o d i n g = " U T F - 1 6 " ? > < G e m i n i   x m l n s = " h t t p : / / g e m i n i / p i v o t c u s t o m i z a t i o n / 9 9 3 d 3 6 f a - 3 c 7 c - 4 2 2 2 - 9 6 9 8 - 5 7 d 2 3 f c 4 5 b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d f 1 b 1 9 9 7 - 0 6 5 4 - 4 1 a 3 - 9 d 3 8 - 5 1 9 9 7 6 d e d 3 7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 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8 d 6 a 9 7 5 a - c e 2 a - 4 d 3 0 - a 3 0 5 - b e d b 6 f 5 9 b e 7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 2 0 2 4 - 0 9 - 0 4 T 0 8 : 4 7 : 0 8 . 1 2 4 3 4 9 5 + 0 5 : 3 0 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6 0 9 e d a b 9 - f 8 c d - 4 2 9 2 - b 2 3 c - 3 d 8 b 2 0 c c 0 6 c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T a b l e O r d e r " > < C u s t o m C o n t e n t > < ! [ C D A T A [ S a l e s _ d 2 2 f e d 3 0 - 3 9 b d - 4 5 f d - a f 0 9 - 0 7 c 4 b 8 b a 1 3 7 0 , d i m _ c u s t o m e r _ 9 2 4 5 6 8 a 9 - 4 9 5 6 - 4 e 0 4 - 9 d 5 5 - 1 6 e 1 e 1 2 d b c 9 5 , d i m _ m a r k e t _ 8 3 e 2 9 3 3 f - a 7 b 8 - 4 6 5 6 - b 4 f 6 - d f e c 3 7 a 7 8 0 2 8 , d i m _ p r o d u c t _ 5 6 f 6 f 9 4 4 - 0 1 6 f - 4 b 6 4 - 8 a 1 3 - f 1 6 d a 7 0 8 0 9 5 a , f a c t _ s a l e s _ m o n t h l y _ 9 a 6 a b b c 3 - 6 e f c - 4 2 0 9 - 8 2 a 6 - a 3 0 0 2 2 d b 7 f d 9 , n s _ t a r g e t _ 2 0 2 1 _ f 6 7 e a 2 7 9 - 5 7 c a - 4 4 7 b - b 3 2 3 - f d e 0 9 e d b c e d c , d i m _ d a t e _ a f 2 4 c 1 1 a - 5 b 5 d - 4 7 e a - b 7 b d - a a a e c 2 e 5 5 e 0 1 ] ] > < / C u s t o m C o n t e n t > < / G e m i n i > 
</file>

<file path=customXml/item42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f 2 4 c 1 1 a - 5 b 5 d - 4 7 e a - b 7 b d - a a a e c 2 e 5 5 e 0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5 6 f 6 f 9 4 4 - 0 1 6 f - 4 b 6 4 - 8 a 1 3 - f 1 6 d a 7 0 8 0 9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8 6 2 6 7 6 0 - f 9 b 4 - 4 7 0 7 - a 7 b 1 - 6 e 2 3 9 6 1 4 b a 1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8 4 0 1 3 f a 9 - 6 f 1 2 - 4 7 6 e - b d 6 3 - e f e 8 a 7 6 6 a 5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0 4 5 3 b 1 a 5 - 3 0 9 c - 4 5 8 b - a b c 7 - f 2 2 c 8 4 4 1 c 7 8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Props1.xml><?xml version="1.0" encoding="utf-8"?>
<ds:datastoreItem xmlns:ds="http://schemas.openxmlformats.org/officeDocument/2006/customXml" ds:itemID="{FBC68118-16C4-4CF7-ACD5-95C5FB2E26FB}">
  <ds:schemaRefs/>
</ds:datastoreItem>
</file>

<file path=customXml/itemProps10.xml><?xml version="1.0" encoding="utf-8"?>
<ds:datastoreItem xmlns:ds="http://schemas.openxmlformats.org/officeDocument/2006/customXml" ds:itemID="{940DBEEC-566E-4B10-95F5-14E6A8213396}">
  <ds:schemaRefs/>
</ds:datastoreItem>
</file>

<file path=customXml/itemProps11.xml><?xml version="1.0" encoding="utf-8"?>
<ds:datastoreItem xmlns:ds="http://schemas.openxmlformats.org/officeDocument/2006/customXml" ds:itemID="{A4500C75-96DF-4D02-9FFA-59FD654FC40F}">
  <ds:schemaRefs/>
</ds:datastoreItem>
</file>

<file path=customXml/itemProps12.xml><?xml version="1.0" encoding="utf-8"?>
<ds:datastoreItem xmlns:ds="http://schemas.openxmlformats.org/officeDocument/2006/customXml" ds:itemID="{36475EF3-1B02-4513-9447-090507C38C70}">
  <ds:schemaRefs/>
</ds:datastoreItem>
</file>

<file path=customXml/itemProps13.xml><?xml version="1.0" encoding="utf-8"?>
<ds:datastoreItem xmlns:ds="http://schemas.openxmlformats.org/officeDocument/2006/customXml" ds:itemID="{5CB36359-3DAC-4BEC-823E-0EFA7F781BDC}">
  <ds:schemaRefs/>
</ds:datastoreItem>
</file>

<file path=customXml/itemProps14.xml><?xml version="1.0" encoding="utf-8"?>
<ds:datastoreItem xmlns:ds="http://schemas.openxmlformats.org/officeDocument/2006/customXml" ds:itemID="{28CB2A9F-93F9-4D2C-896B-4477D57C9D4E}">
  <ds:schemaRefs/>
</ds:datastoreItem>
</file>

<file path=customXml/itemProps15.xml><?xml version="1.0" encoding="utf-8"?>
<ds:datastoreItem xmlns:ds="http://schemas.openxmlformats.org/officeDocument/2006/customXml" ds:itemID="{8ED7CEBD-DA69-41CF-89D3-22F0E160F4CE}">
  <ds:schemaRefs/>
</ds:datastoreItem>
</file>

<file path=customXml/itemProps16.xml><?xml version="1.0" encoding="utf-8"?>
<ds:datastoreItem xmlns:ds="http://schemas.openxmlformats.org/officeDocument/2006/customXml" ds:itemID="{9CAFD591-EDE4-441C-8B43-A9CCB54D64E9}">
  <ds:schemaRefs/>
</ds:datastoreItem>
</file>

<file path=customXml/itemProps17.xml><?xml version="1.0" encoding="utf-8"?>
<ds:datastoreItem xmlns:ds="http://schemas.openxmlformats.org/officeDocument/2006/customXml" ds:itemID="{9AFAE206-6B1C-4302-80A0-A8F01233E43F}">
  <ds:schemaRefs/>
</ds:datastoreItem>
</file>

<file path=customXml/itemProps18.xml><?xml version="1.0" encoding="utf-8"?>
<ds:datastoreItem xmlns:ds="http://schemas.openxmlformats.org/officeDocument/2006/customXml" ds:itemID="{B4B037A5-B007-435E-A5CA-34928B459538}">
  <ds:schemaRefs/>
</ds:datastoreItem>
</file>

<file path=customXml/itemProps19.xml><?xml version="1.0" encoding="utf-8"?>
<ds:datastoreItem xmlns:ds="http://schemas.openxmlformats.org/officeDocument/2006/customXml" ds:itemID="{F2099FA1-1856-4269-977E-2286B7C47FE8}">
  <ds:schemaRefs/>
</ds:datastoreItem>
</file>

<file path=customXml/itemProps2.xml><?xml version="1.0" encoding="utf-8"?>
<ds:datastoreItem xmlns:ds="http://schemas.openxmlformats.org/officeDocument/2006/customXml" ds:itemID="{289E7E7F-F8B5-4498-9D39-FC55331B1EB0}">
  <ds:schemaRefs/>
</ds:datastoreItem>
</file>

<file path=customXml/itemProps20.xml><?xml version="1.0" encoding="utf-8"?>
<ds:datastoreItem xmlns:ds="http://schemas.openxmlformats.org/officeDocument/2006/customXml" ds:itemID="{5D7A7D1B-4970-40D6-96FB-D2AD3B743840}">
  <ds:schemaRefs/>
</ds:datastoreItem>
</file>

<file path=customXml/itemProps21.xml><?xml version="1.0" encoding="utf-8"?>
<ds:datastoreItem xmlns:ds="http://schemas.openxmlformats.org/officeDocument/2006/customXml" ds:itemID="{9A6E1410-CBBA-4EBF-8BCF-E5709E0966C8}">
  <ds:schemaRefs/>
</ds:datastoreItem>
</file>

<file path=customXml/itemProps22.xml><?xml version="1.0" encoding="utf-8"?>
<ds:datastoreItem xmlns:ds="http://schemas.openxmlformats.org/officeDocument/2006/customXml" ds:itemID="{B2EA34DD-4C09-4C63-B33D-A9560B48B44D}">
  <ds:schemaRefs/>
</ds:datastoreItem>
</file>

<file path=customXml/itemProps23.xml><?xml version="1.0" encoding="utf-8"?>
<ds:datastoreItem xmlns:ds="http://schemas.openxmlformats.org/officeDocument/2006/customXml" ds:itemID="{06AA2222-BAB7-4DDD-92BD-9D82B43179CA}">
  <ds:schemaRefs/>
</ds:datastoreItem>
</file>

<file path=customXml/itemProps24.xml><?xml version="1.0" encoding="utf-8"?>
<ds:datastoreItem xmlns:ds="http://schemas.openxmlformats.org/officeDocument/2006/customXml" ds:itemID="{D0B90444-B84F-4B6A-9940-2C41EB7D25DD}">
  <ds:schemaRefs/>
</ds:datastoreItem>
</file>

<file path=customXml/itemProps25.xml><?xml version="1.0" encoding="utf-8"?>
<ds:datastoreItem xmlns:ds="http://schemas.openxmlformats.org/officeDocument/2006/customXml" ds:itemID="{4A99F75F-9FCB-4CC8-AE7B-DF1F6FBCEF80}">
  <ds:schemaRefs/>
</ds:datastoreItem>
</file>

<file path=customXml/itemProps26.xml><?xml version="1.0" encoding="utf-8"?>
<ds:datastoreItem xmlns:ds="http://schemas.openxmlformats.org/officeDocument/2006/customXml" ds:itemID="{831B754B-C994-4180-8579-F9BE31CF2AB7}">
  <ds:schemaRefs/>
</ds:datastoreItem>
</file>

<file path=customXml/itemProps27.xml><?xml version="1.0" encoding="utf-8"?>
<ds:datastoreItem xmlns:ds="http://schemas.openxmlformats.org/officeDocument/2006/customXml" ds:itemID="{DBE8D87E-E120-4C77-B2CF-D90BBBD32229}">
  <ds:schemaRefs/>
</ds:datastoreItem>
</file>

<file path=customXml/itemProps28.xml><?xml version="1.0" encoding="utf-8"?>
<ds:datastoreItem xmlns:ds="http://schemas.openxmlformats.org/officeDocument/2006/customXml" ds:itemID="{87298AF5-330C-4838-B247-A887977D9C34}">
  <ds:schemaRefs/>
</ds:datastoreItem>
</file>

<file path=customXml/itemProps29.xml><?xml version="1.0" encoding="utf-8"?>
<ds:datastoreItem xmlns:ds="http://schemas.openxmlformats.org/officeDocument/2006/customXml" ds:itemID="{9025124A-8C5F-4ACB-831B-E9CE6200C5EA}">
  <ds:schemaRefs/>
</ds:datastoreItem>
</file>

<file path=customXml/itemProps3.xml><?xml version="1.0" encoding="utf-8"?>
<ds:datastoreItem xmlns:ds="http://schemas.openxmlformats.org/officeDocument/2006/customXml" ds:itemID="{75F386E4-FC8C-452C-9401-C7974D671E29}">
  <ds:schemaRefs/>
</ds:datastoreItem>
</file>

<file path=customXml/itemProps30.xml><?xml version="1.0" encoding="utf-8"?>
<ds:datastoreItem xmlns:ds="http://schemas.openxmlformats.org/officeDocument/2006/customXml" ds:itemID="{A48F9250-2DEA-4519-B0FF-B197F8234E89}">
  <ds:schemaRefs/>
</ds:datastoreItem>
</file>

<file path=customXml/itemProps31.xml><?xml version="1.0" encoding="utf-8"?>
<ds:datastoreItem xmlns:ds="http://schemas.openxmlformats.org/officeDocument/2006/customXml" ds:itemID="{D5DD2204-3431-4C09-9F45-56A91CC66E96}">
  <ds:schemaRefs/>
</ds:datastoreItem>
</file>

<file path=customXml/itemProps32.xml><?xml version="1.0" encoding="utf-8"?>
<ds:datastoreItem xmlns:ds="http://schemas.openxmlformats.org/officeDocument/2006/customXml" ds:itemID="{AEC9DE5C-C670-4D75-85CD-3F41C3C43E3E}">
  <ds:schemaRefs>
    <ds:schemaRef ds:uri="http://schemas.microsoft.com/DataMashup"/>
  </ds:schemaRefs>
</ds:datastoreItem>
</file>

<file path=customXml/itemProps33.xml><?xml version="1.0" encoding="utf-8"?>
<ds:datastoreItem xmlns:ds="http://schemas.openxmlformats.org/officeDocument/2006/customXml" ds:itemID="{8234BE66-D10F-4008-B8F2-CAA6401E538D}">
  <ds:schemaRefs/>
</ds:datastoreItem>
</file>

<file path=customXml/itemProps34.xml><?xml version="1.0" encoding="utf-8"?>
<ds:datastoreItem xmlns:ds="http://schemas.openxmlformats.org/officeDocument/2006/customXml" ds:itemID="{D2BAD9EC-7ACB-4268-A768-3110B7F54DEF}">
  <ds:schemaRefs/>
</ds:datastoreItem>
</file>

<file path=customXml/itemProps35.xml><?xml version="1.0" encoding="utf-8"?>
<ds:datastoreItem xmlns:ds="http://schemas.openxmlformats.org/officeDocument/2006/customXml" ds:itemID="{99B14DEA-F861-4929-B576-AF4ACBABE664}">
  <ds:schemaRefs/>
</ds:datastoreItem>
</file>

<file path=customXml/itemProps36.xml><?xml version="1.0" encoding="utf-8"?>
<ds:datastoreItem xmlns:ds="http://schemas.openxmlformats.org/officeDocument/2006/customXml" ds:itemID="{35153BB0-A5FA-4651-A6E8-58434E62990F}">
  <ds:schemaRefs/>
</ds:datastoreItem>
</file>

<file path=customXml/itemProps37.xml><?xml version="1.0" encoding="utf-8"?>
<ds:datastoreItem xmlns:ds="http://schemas.openxmlformats.org/officeDocument/2006/customXml" ds:itemID="{84B56EF2-F42F-4D89-ACD2-052B3A76AEAD}">
  <ds:schemaRefs/>
</ds:datastoreItem>
</file>

<file path=customXml/itemProps38.xml><?xml version="1.0" encoding="utf-8"?>
<ds:datastoreItem xmlns:ds="http://schemas.openxmlformats.org/officeDocument/2006/customXml" ds:itemID="{121E3737-EC27-4319-B764-20279B3BF390}">
  <ds:schemaRefs/>
</ds:datastoreItem>
</file>

<file path=customXml/itemProps39.xml><?xml version="1.0" encoding="utf-8"?>
<ds:datastoreItem xmlns:ds="http://schemas.openxmlformats.org/officeDocument/2006/customXml" ds:itemID="{9B36D3A0-01A4-4712-9A38-BBD74E316F59}">
  <ds:schemaRefs/>
</ds:datastoreItem>
</file>

<file path=customXml/itemProps4.xml><?xml version="1.0" encoding="utf-8"?>
<ds:datastoreItem xmlns:ds="http://schemas.openxmlformats.org/officeDocument/2006/customXml" ds:itemID="{24585931-624B-407B-B743-C663E9583943}">
  <ds:schemaRefs/>
</ds:datastoreItem>
</file>

<file path=customXml/itemProps40.xml><?xml version="1.0" encoding="utf-8"?>
<ds:datastoreItem xmlns:ds="http://schemas.openxmlformats.org/officeDocument/2006/customXml" ds:itemID="{E9D44783-1608-46F0-876E-C504CB64D1F2}">
  <ds:schemaRefs/>
</ds:datastoreItem>
</file>

<file path=customXml/itemProps41.xml><?xml version="1.0" encoding="utf-8"?>
<ds:datastoreItem xmlns:ds="http://schemas.openxmlformats.org/officeDocument/2006/customXml" ds:itemID="{539DA6DC-56E3-4369-9725-F55851784B43}">
  <ds:schemaRefs/>
</ds:datastoreItem>
</file>

<file path=customXml/itemProps42.xml><?xml version="1.0" encoding="utf-8"?>
<ds:datastoreItem xmlns:ds="http://schemas.openxmlformats.org/officeDocument/2006/customXml" ds:itemID="{F8DD13BA-7E9E-4819-921C-F0CEC83CB494}">
  <ds:schemaRefs/>
</ds:datastoreItem>
</file>

<file path=customXml/itemProps5.xml><?xml version="1.0" encoding="utf-8"?>
<ds:datastoreItem xmlns:ds="http://schemas.openxmlformats.org/officeDocument/2006/customXml" ds:itemID="{C9A1AD5B-8FF9-46E4-BD0D-61A77AF4E54F}">
  <ds:schemaRefs/>
</ds:datastoreItem>
</file>

<file path=customXml/itemProps6.xml><?xml version="1.0" encoding="utf-8"?>
<ds:datastoreItem xmlns:ds="http://schemas.openxmlformats.org/officeDocument/2006/customXml" ds:itemID="{B32EB8D4-314A-402E-A144-7751DDFF11E9}">
  <ds:schemaRefs/>
</ds:datastoreItem>
</file>

<file path=customXml/itemProps7.xml><?xml version="1.0" encoding="utf-8"?>
<ds:datastoreItem xmlns:ds="http://schemas.openxmlformats.org/officeDocument/2006/customXml" ds:itemID="{F176F7EF-4B6C-428C-8416-9E9BBC5B23D1}">
  <ds:schemaRefs/>
</ds:datastoreItem>
</file>

<file path=customXml/itemProps8.xml><?xml version="1.0" encoding="utf-8"?>
<ds:datastoreItem xmlns:ds="http://schemas.openxmlformats.org/officeDocument/2006/customXml" ds:itemID="{F57C4B54-FDF2-41D2-89B9-DCAD9F6C9E29}">
  <ds:schemaRefs/>
</ds:datastoreItem>
</file>

<file path=customXml/itemProps9.xml><?xml version="1.0" encoding="utf-8"?>
<ds:datastoreItem xmlns:ds="http://schemas.openxmlformats.org/officeDocument/2006/customXml" ds:itemID="{C65FEB86-62B2-4826-8263-E117B672AE02}">
  <ds:schemaRefs/>
</ds:datastoreItem>
</file>

<file path=docMetadata/LabelInfo.xml><?xml version="1.0" encoding="utf-8"?>
<clbl:labelList xmlns:clbl="http://schemas.microsoft.com/office/2020/mipLabelMetadata">
  <clbl:label id="{76a2ae5a-9f00-4f6b-95ed-5d33d77c4d61}" enabled="0" method="" siteId="{76a2ae5a-9f00-4f6b-95ed-5d33d77c4d61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Top 5 Country</vt:lpstr>
      <vt:lpstr>New Products</vt:lpstr>
      <vt:lpstr>Top 10 Products</vt:lpstr>
      <vt:lpstr>Top 5 and Bottom 5</vt:lpstr>
      <vt:lpstr>Divison Level Report</vt:lpstr>
      <vt:lpstr>GM% by Quarters</vt:lpstr>
      <vt:lpstr>PL for Markets</vt:lpstr>
      <vt:lpstr>PL by month and quarters</vt:lpstr>
      <vt:lpstr>PL by year Report</vt:lpstr>
      <vt:lpstr>Customer Performance Report </vt:lpstr>
      <vt:lpstr>Market Performance Report</vt:lpstr>
    </vt:vector>
  </TitlesOfParts>
  <Company>Capgemini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Bobade, Divyansh</dc:creator>
  <cp:lastModifiedBy>Bobade, Divyansh</cp:lastModifiedBy>
  <cp:lastPrinted>2024-09-04T04:25:23Z</cp:lastPrinted>
  <dcterms:created xsi:type="dcterms:W3CDTF">2024-09-02T18:58:28Z</dcterms:created>
  <dcterms:modified xsi:type="dcterms:W3CDTF">2024-09-04T04:25:31Z</dcterms:modified>
</cp:coreProperties>
</file>